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ub\forestry\Timber Sale Preparation\"/>
    </mc:Choice>
  </mc:AlternateContent>
  <bookViews>
    <workbookView xWindow="-15" yWindow="525" windowWidth="9450" windowHeight="5280" tabRatio="887" xr2:uid="{00000000-000D-0000-FFFF-FFFF00000000}"/>
  </bookViews>
  <sheets>
    <sheet name="Gladwin 3-14" sheetId="119" r:id="rId1"/>
    <sheet name="Grayling 3-9" sheetId="118" r:id="rId2"/>
    <sheet name="Traverse City 3-8" sheetId="117" r:id="rId3"/>
    <sheet name="Baraga Rd 2 3-8" sheetId="116" r:id="rId4"/>
    <sheet name="Crystal Falls 3-2" sheetId="115" r:id="rId5"/>
    <sheet name="Gaylord 2-23" sheetId="114" r:id="rId6"/>
    <sheet name="Cadillac 2-3" sheetId="113" r:id="rId7"/>
    <sheet name="Gwinn 1-25" sheetId="112" r:id="rId8"/>
    <sheet name="Shingleton 1-23" sheetId="111" r:id="rId9"/>
    <sheet name="Escanaba 1-23" sheetId="110" r:id="rId10"/>
    <sheet name="Atlanta 1-23" sheetId="109" r:id="rId11"/>
    <sheet name="Roscommon 1-12" sheetId="108" r:id="rId12"/>
    <sheet name="Sault Ste Marie 1-12" sheetId="107" r:id="rId13"/>
    <sheet name="Baraga 11-17" sheetId="105" r:id="rId14"/>
    <sheet name="Newberry 11-10" sheetId="104" r:id="rId15"/>
    <sheet name="Traverse City 10-27" sheetId="103" r:id="rId16"/>
  </sheets>
  <definedNames>
    <definedName name="HTML_CodePage" hidden="1">1252</definedName>
    <definedName name="HTML_Control" localSheetId="13" hidden="1">{"'YTD OI'!$A$1:$G$42"}</definedName>
    <definedName name="HTML_Control" localSheetId="3" hidden="1">{"'YTD OI'!$A$1:$G$42"}</definedName>
    <definedName name="HTML_Control" localSheetId="6" hidden="1">{"'YTD OI'!$A$1:$G$42"}</definedName>
    <definedName name="HTML_Control" localSheetId="4" hidden="1">{"'YTD OI'!$A$1:$G$42"}</definedName>
    <definedName name="HTML_Control" localSheetId="5" hidden="1">{"'YTD OI'!$A$1:$G$42"}</definedName>
    <definedName name="HTML_Control" localSheetId="0" hidden="1">{"'YTD OI'!$A$1:$G$42"}</definedName>
    <definedName name="HTML_Control" localSheetId="1" hidden="1">{"'YTD OI'!$A$1:$G$42"}</definedName>
    <definedName name="HTML_Control" localSheetId="7" hidden="1">{"'YTD OI'!$A$1:$G$42"}</definedName>
    <definedName name="HTML_Control" localSheetId="14" hidden="1">{"'YTD OI'!$A$1:$G$42"}</definedName>
    <definedName name="HTML_Control" localSheetId="15" hidden="1">{"'YTD OI'!$A$1:$G$42"}</definedName>
    <definedName name="HTML_Control" localSheetId="2" hidden="1">{"'YTD OI'!$A$1:$G$42"}</definedName>
    <definedName name="HTML_Control" hidden="1">{"'YTD OI'!$A$1:$G$42"}</definedName>
    <definedName name="HTML_Description" hidden="1">""</definedName>
    <definedName name="HTML_Email" hidden="1">""</definedName>
    <definedName name="HTML_Header" hidden="1">""</definedName>
    <definedName name="HTML_LastUpdate" hidden="1">"05/15/2001"</definedName>
    <definedName name="HTML_LineAfter" hidden="1">FALSE</definedName>
    <definedName name="HTML_LineBefore" hidden="1">FALSE</definedName>
    <definedName name="HTML_Name" hidden="1">"Laurie Marzolo"</definedName>
    <definedName name="HTML_OBDlg2" hidden="1">TRUE</definedName>
    <definedName name="HTML_OBDlg4" hidden="1">TRUE</definedName>
    <definedName name="HTML_OS" hidden="1">0</definedName>
    <definedName name="HTML_PathFile" hidden="1">"\\Dnrintranet\pdfs\divisions\forest\timbermarkets\2001 timber reports\YTD OI Status Apr 30 01.htm"</definedName>
    <definedName name="HTML_Title" hidden="1">"Operations Inventory"</definedName>
  </definedNames>
  <calcPr calcId="171027"/>
</workbook>
</file>

<file path=xl/calcChain.xml><?xml version="1.0" encoding="utf-8"?>
<calcChain xmlns="http://schemas.openxmlformats.org/spreadsheetml/2006/main">
  <c r="F29" i="119" l="1"/>
  <c r="F28" i="119"/>
  <c r="F27" i="119"/>
  <c r="F21" i="119"/>
  <c r="F20" i="119"/>
  <c r="F15" i="119"/>
  <c r="F14" i="119"/>
  <c r="F9" i="119"/>
  <c r="F8" i="119"/>
  <c r="F33" i="118" l="1"/>
  <c r="F32" i="118"/>
  <c r="F27" i="118"/>
  <c r="F26" i="118"/>
  <c r="F21" i="118"/>
  <c r="F20" i="118"/>
  <c r="F15" i="118"/>
  <c r="F14" i="118"/>
  <c r="F9" i="118"/>
  <c r="F8" i="118"/>
  <c r="F10" i="116"/>
  <c r="F9" i="116"/>
  <c r="F8" i="116"/>
  <c r="F9" i="117"/>
  <c r="F8" i="117"/>
  <c r="F18" i="115"/>
  <c r="F19" i="115"/>
  <c r="F28" i="115"/>
  <c r="F35" i="115"/>
  <c r="F34" i="115"/>
  <c r="F33" i="115"/>
  <c r="F27" i="115"/>
  <c r="F26" i="115"/>
  <c r="F25" i="115"/>
  <c r="F24" i="115"/>
  <c r="F17" i="115"/>
  <c r="F16" i="115"/>
  <c r="F15" i="115"/>
  <c r="F10" i="115"/>
  <c r="F9" i="115"/>
  <c r="F8" i="115"/>
  <c r="D8" i="110" l="1"/>
  <c r="F31" i="114" l="1"/>
  <c r="F32" i="114"/>
  <c r="F40" i="114"/>
  <c r="F81" i="114"/>
  <c r="F80" i="114"/>
  <c r="F74" i="114"/>
  <c r="F75" i="114"/>
  <c r="F73" i="114"/>
  <c r="F53" i="114"/>
  <c r="F54" i="114"/>
  <c r="F52" i="114"/>
  <c r="F67" i="114"/>
  <c r="F68" i="114"/>
  <c r="F66" i="114"/>
  <c r="F60" i="114"/>
  <c r="F61" i="114"/>
  <c r="F59" i="114"/>
  <c r="F9" i="114"/>
  <c r="F10" i="114"/>
  <c r="F8" i="114"/>
  <c r="F16" i="114"/>
  <c r="F15" i="114"/>
  <c r="F30" i="114"/>
  <c r="F29" i="114"/>
  <c r="F28" i="114"/>
  <c r="F23" i="114"/>
  <c r="F22" i="114"/>
  <c r="F21" i="114"/>
  <c r="F47" i="114"/>
  <c r="F46" i="114"/>
  <c r="F45" i="114"/>
  <c r="F39" i="114"/>
  <c r="F38" i="114"/>
  <c r="F37" i="114"/>
  <c r="F37" i="113" l="1"/>
  <c r="F38" i="113"/>
  <c r="F17" i="113"/>
  <c r="F10" i="113"/>
  <c r="F36" i="113"/>
  <c r="F31" i="113"/>
  <c r="F30" i="113"/>
  <c r="F29" i="113"/>
  <c r="F24" i="113"/>
  <c r="F23" i="113"/>
  <c r="F22" i="113"/>
  <c r="F16" i="113"/>
  <c r="F15" i="113"/>
  <c r="F9" i="113"/>
  <c r="F8" i="113"/>
  <c r="F29" i="112"/>
  <c r="F30" i="112"/>
  <c r="F35" i="112"/>
  <c r="F28" i="112"/>
  <c r="F27" i="112"/>
  <c r="F22" i="112"/>
  <c r="F21" i="112"/>
  <c r="F20" i="112"/>
  <c r="F15" i="112"/>
  <c r="F14" i="112"/>
  <c r="F9" i="112"/>
  <c r="F8" i="112"/>
  <c r="F10" i="111"/>
  <c r="F9" i="111"/>
  <c r="F8" i="111"/>
  <c r="F18" i="111"/>
  <c r="F17" i="111"/>
  <c r="F16" i="111"/>
  <c r="F15" i="111"/>
  <c r="F24" i="110"/>
  <c r="F23" i="110"/>
  <c r="F22" i="110"/>
  <c r="F17" i="110"/>
  <c r="F16" i="110"/>
  <c r="F15" i="110"/>
  <c r="F18" i="109"/>
  <c r="F17" i="109"/>
  <c r="F16" i="109"/>
  <c r="F11" i="109"/>
  <c r="F10" i="109"/>
  <c r="F9" i="109"/>
  <c r="F8" i="109"/>
  <c r="F10" i="108"/>
  <c r="F11" i="108"/>
  <c r="F26" i="108"/>
  <c r="F27" i="108"/>
  <c r="F28" i="108"/>
  <c r="F25" i="108"/>
  <c r="F20" i="108"/>
  <c r="F19" i="108"/>
  <c r="F18" i="108"/>
  <c r="F17" i="108"/>
  <c r="F12" i="108"/>
  <c r="F9" i="108"/>
  <c r="F8" i="108"/>
  <c r="F18" i="107"/>
  <c r="F17" i="107"/>
  <c r="F16" i="107"/>
  <c r="F15" i="107"/>
  <c r="F10" i="107"/>
  <c r="F9" i="107"/>
  <c r="F8" i="107"/>
  <c r="F24" i="105"/>
  <c r="F37" i="105"/>
  <c r="F38" i="105"/>
  <c r="F16" i="105"/>
  <c r="F17" i="105"/>
  <c r="F10" i="105"/>
  <c r="F43" i="105"/>
  <c r="F36" i="105"/>
  <c r="F35" i="105"/>
  <c r="F30" i="105"/>
  <c r="F29" i="105"/>
  <c r="F23" i="105"/>
  <c r="F22" i="105"/>
  <c r="F15" i="105"/>
  <c r="F9" i="105"/>
  <c r="F8" i="105"/>
  <c r="F43" i="104"/>
  <c r="F38" i="104"/>
  <c r="F37" i="104"/>
  <c r="F32" i="104"/>
  <c r="F31" i="104"/>
  <c r="F26" i="104"/>
  <c r="F25" i="104"/>
  <c r="F20" i="104"/>
  <c r="F19" i="104"/>
  <c r="F14" i="104"/>
  <c r="F9" i="104"/>
  <c r="F8" i="104"/>
  <c r="F19" i="103"/>
  <c r="F11" i="103"/>
  <c r="F39" i="103"/>
  <c r="F40" i="103"/>
  <c r="F41" i="103"/>
  <c r="F38" i="103"/>
  <c r="F33" i="103"/>
  <c r="F32" i="103"/>
  <c r="F31" i="103"/>
  <c r="F26" i="103"/>
  <c r="F25" i="103"/>
  <c r="F24" i="103"/>
  <c r="F18" i="103"/>
  <c r="F17" i="103"/>
  <c r="F16" i="103"/>
  <c r="F10" i="103"/>
  <c r="F9" i="103"/>
  <c r="F8" i="103"/>
</calcChain>
</file>

<file path=xl/sharedStrings.xml><?xml version="1.0" encoding="utf-8"?>
<sst xmlns="http://schemas.openxmlformats.org/spreadsheetml/2006/main" count="632" uniqueCount="125">
  <si>
    <t>Turtle Lake Road Hardwoods</t>
  </si>
  <si>
    <t>Pancake Hardwood</t>
  </si>
  <si>
    <t>Strombolis Mix</t>
  </si>
  <si>
    <t>Corner Pocket Mix</t>
  </si>
  <si>
    <t>International Red Pine</t>
  </si>
  <si>
    <t>Bear Bunch Hardwoods</t>
  </si>
  <si>
    <t>Maverick Hardoods</t>
  </si>
  <si>
    <t>Two Lakes Hardwoods</t>
  </si>
  <si>
    <t>Skeleton Hardwoods</t>
  </si>
  <si>
    <t>Old Military Hardwoods</t>
  </si>
  <si>
    <t>Compartment 88 &amp; 90 Contract</t>
  </si>
  <si>
    <t>Compartment 13 Contract</t>
  </si>
  <si>
    <t>Compartment 50 Contract</t>
  </si>
  <si>
    <t>Compartment 54 Contract</t>
  </si>
  <si>
    <t>Compartment 117 Contract</t>
  </si>
  <si>
    <t>Compartment 121 Contract</t>
  </si>
  <si>
    <t>Compartment 122 Contract</t>
  </si>
  <si>
    <t>Richardson Road Hardwoods</t>
  </si>
  <si>
    <t>Compartment Line Mix SBW</t>
  </si>
  <si>
    <t xml:space="preserve">290 Contract </t>
  </si>
  <si>
    <t>Little West Hardwoods</t>
  </si>
  <si>
    <t xml:space="preserve">Triple C </t>
  </si>
  <si>
    <t>127 Red pine</t>
  </si>
  <si>
    <t>Carter Lake Pine</t>
  </si>
  <si>
    <t>Duck Lake Split</t>
  </si>
  <si>
    <t>East West Lime</t>
  </si>
  <si>
    <t>Compartment 171</t>
  </si>
  <si>
    <t>Compartment 108</t>
  </si>
  <si>
    <t>Compartment 85</t>
  </si>
  <si>
    <t>Keweenaw Hardwoods</t>
  </si>
  <si>
    <t>098 Prep Contract</t>
  </si>
  <si>
    <t>119 Prep Contract</t>
  </si>
  <si>
    <t>131 Prep Contract</t>
  </si>
  <si>
    <t>139 Prep Contract</t>
  </si>
  <si>
    <t>148 Prep Contract</t>
  </si>
  <si>
    <t>Lower Dam Hwds</t>
  </si>
  <si>
    <t>Compartment 19 Contract</t>
  </si>
  <si>
    <t>ORV Pine</t>
  </si>
  <si>
    <t>Bald Eagle Pine</t>
  </si>
  <si>
    <t>Crooks Camp Pine</t>
  </si>
  <si>
    <t>Kirby Pine</t>
  </si>
  <si>
    <t>Comp 11 Red Pine</t>
  </si>
  <si>
    <t>Comp 71 HDWDS</t>
  </si>
  <si>
    <t>Comp 118 Contract</t>
  </si>
  <si>
    <t>Comp 129 Contract</t>
  </si>
  <si>
    <t>COMP 50 CONTRACT</t>
  </si>
  <si>
    <t>COMP 64 CONTRACT</t>
  </si>
  <si>
    <t xml:space="preserve">270 Contract </t>
  </si>
  <si>
    <t>Glidden Pine</t>
  </si>
  <si>
    <t>BARAGA TIMBER SALE PREPARATION BID RESULTS</t>
  </si>
  <si>
    <t>acres</t>
  </si>
  <si>
    <t>Painting/Area Calc.</t>
  </si>
  <si>
    <t>Cruising &amp; Marking</t>
  </si>
  <si>
    <t>Total</t>
  </si>
  <si>
    <t>$/acre</t>
  </si>
  <si>
    <t>Budweg Forestry</t>
  </si>
  <si>
    <t>VanOss Forestry Services, LLC</t>
  </si>
  <si>
    <t>Marking</t>
  </si>
  <si>
    <t>Cedar Ridge Forestry, Inc.</t>
  </si>
  <si>
    <t>Cannon Forestry Resources, LLC</t>
  </si>
  <si>
    <t>TRAVERSE CITY TIMBER SALE PREPARATION BID RESULTS</t>
  </si>
  <si>
    <t>DATE:  10/27/16</t>
  </si>
  <si>
    <t>TIME:  2:00 PM</t>
  </si>
  <si>
    <t>Upper Michigan Land Management &amp; Wildlife Services</t>
  </si>
  <si>
    <t>Metcalfe Forestry LLC</t>
  </si>
  <si>
    <t>Grossman Forestry Company</t>
  </si>
  <si>
    <t xml:space="preserve"> Grossman Forestry Company</t>
  </si>
  <si>
    <t>DATE:  11/10/16</t>
  </si>
  <si>
    <t>NEWBERRY TIMBER SALE PREPARATION BID RESULTS</t>
  </si>
  <si>
    <t>Cruising</t>
  </si>
  <si>
    <t>DATE:  11/17/16</t>
  </si>
  <si>
    <t>Superior forestry and Land Management</t>
  </si>
  <si>
    <t>Compartment 9 Hardwoods</t>
  </si>
  <si>
    <t>Comp 215 RP Thin</t>
  </si>
  <si>
    <t>Comp 244 RP Thin</t>
  </si>
  <si>
    <t>Comp 70 Hardwood Thin</t>
  </si>
  <si>
    <t>Comp 264 Partial Harvest</t>
  </si>
  <si>
    <t>Comp 277 RP Thin</t>
  </si>
  <si>
    <t>COMP 20 CONTRACT</t>
  </si>
  <si>
    <t>COMP 41 CONTRACT</t>
  </si>
  <si>
    <t>COMPARTMENT 185-186 CONTRACT</t>
  </si>
  <si>
    <t>COMPARTMENT 210 CONTRACT</t>
  </si>
  <si>
    <t>Blue Line Contract</t>
  </si>
  <si>
    <t>The Contractors Down Under</t>
  </si>
  <si>
    <t>Just Marks</t>
  </si>
  <si>
    <t>Compartment 163 Contract</t>
  </si>
  <si>
    <t>Emmet Contract</t>
  </si>
  <si>
    <t>Wildwood Marking Contract</t>
  </si>
  <si>
    <t>Sandy Lake Hardwoods</t>
  </si>
  <si>
    <t>SAULT STE MARIE TIMBER SALE PREPARATION BID RESULTS</t>
  </si>
  <si>
    <t>DATE:  1/12/17</t>
  </si>
  <si>
    <t>ROSCOMMON TIMBER SALE PREPARATION BID RESULTS</t>
  </si>
  <si>
    <t>Jacques Forest LLC</t>
  </si>
  <si>
    <t>TIME:  10:00 AM</t>
  </si>
  <si>
    <t>DATE:  1/23/17</t>
  </si>
  <si>
    <t>ATLANTA TIMBER SALE PREPARATION BID RESULTS</t>
  </si>
  <si>
    <t>ESCANABA TIMBER SALE PREPARATION BID RESULTS</t>
  </si>
  <si>
    <t xml:space="preserve">VanOss Forestry Services, LLC </t>
  </si>
  <si>
    <t>Painting</t>
  </si>
  <si>
    <t>SHINGLETON TIMBER SALE PREPARATION BID RESULTS</t>
  </si>
  <si>
    <t>GWINN TIMBER SALE PREPARATION BID RESULTS</t>
  </si>
  <si>
    <t>DATE:  1/25/17</t>
  </si>
  <si>
    <t xml:space="preserve">Upper Michigan Land Management &amp; Wildlife Services </t>
  </si>
  <si>
    <t xml:space="preserve">Upper Michigan Land Management &amp; Wildlife </t>
  </si>
  <si>
    <t>CADILLAC TIMBER SALE PREPARATION BID RESULTS</t>
  </si>
  <si>
    <t>DATE:  2/3/17</t>
  </si>
  <si>
    <t xml:space="preserve"> Upper Michigan Land Management &amp; Wildlife Services</t>
  </si>
  <si>
    <t xml:space="preserve"> VanOss Forestry Services, LLC</t>
  </si>
  <si>
    <t>GAYLORD TIMBER SALE PREPARATION BID RESULTS</t>
  </si>
  <si>
    <t>DATE:  2/23/17</t>
  </si>
  <si>
    <t>$8,454 bid + $2,100 that was added via amendment 2/28</t>
  </si>
  <si>
    <t>CRYSTAL FALLS TIMBER SALE PREPARATION BID RESULTS</t>
  </si>
  <si>
    <t>DATE:  3/2/17</t>
  </si>
  <si>
    <t xml:space="preserve">Cancel </t>
  </si>
  <si>
    <t xml:space="preserve">Item info/Quote info </t>
  </si>
  <si>
    <t>Cruising and Marking - Lump Sum Line Item</t>
  </si>
  <si>
    <t>Totals:  $Vendor Gross Total:</t>
  </si>
  <si>
    <t>DNR Timber Sales Prep Traverse City Compartment 9 Hardwoods</t>
  </si>
  <si>
    <t>Opened 3/8/17</t>
  </si>
  <si>
    <t>DATE:  3/8/17</t>
  </si>
  <si>
    <t>BARAGA RD 2 TIMBER SALE PREPARATION BID RESULTS</t>
  </si>
  <si>
    <t>GRAYLING TIMBER SALE PREPARATION BID RESULTS</t>
  </si>
  <si>
    <t>DATE:  3/9/17</t>
  </si>
  <si>
    <t>DATE:  3/14/17</t>
  </si>
  <si>
    <t>GLADWIN TIMBER SALE PREPARATION BID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</si>
</sst>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5" formatCode="&quot;$&quot;#,##0.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Font="1"/>
    <xf numFmtId="0" fontId="2" fillId="0" borderId="0" xfId="1" applyFont="1" applyAlignment="1" applyProtection="1">
      <alignment horizontal="left" vertical="top"/>
      <protection locked="0"/>
    </xf>
    <xf numFmtId="0" fontId="2" fillId="0" borderId="0" xfId="1" applyFont="1" applyAlignment="1" applyProtection="1">
      <alignment vertical="top"/>
      <protection locked="0"/>
    </xf>
    <xf numFmtId="165" fontId="1" fillId="0" borderId="0" xfId="1" applyNumberFormat="1" applyFont="1"/>
    <xf numFmtId="14" fontId="2" fillId="0" borderId="0" xfId="1" applyNumberFormat="1" applyFont="1" applyAlignment="1" applyProtection="1">
      <alignment horizontal="left" vertical="top"/>
      <protection locked="0"/>
    </xf>
    <xf numFmtId="0" fontId="2" fillId="0" borderId="0" xfId="1" applyFont="1" applyAlignment="1">
      <alignment vertical="center"/>
    </xf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2" borderId="0" xfId="1" applyFont="1" applyFill="1" applyAlignment="1">
      <alignment vertical="center"/>
    </xf>
    <xf numFmtId="8" fontId="1" fillId="2" borderId="0" xfId="1" applyNumberFormat="1" applyFont="1" applyFill="1"/>
    <xf numFmtId="0" fontId="1" fillId="2" borderId="0" xfId="1" applyFont="1" applyFill="1"/>
    <xf numFmtId="0" fontId="1" fillId="0" borderId="0" xfId="1" applyFont="1" applyFill="1" applyAlignment="1">
      <alignment vertical="center"/>
    </xf>
    <xf numFmtId="8" fontId="1" fillId="0" borderId="0" xfId="1" applyNumberFormat="1" applyFont="1" applyFill="1"/>
    <xf numFmtId="0" fontId="2" fillId="0" borderId="0" xfId="1" applyFont="1" applyFill="1"/>
    <xf numFmtId="0" fontId="1" fillId="0" borderId="0" xfId="1" applyFont="1" applyFill="1"/>
    <xf numFmtId="0" fontId="1" fillId="2" borderId="0" xfId="1" quotePrefix="1" applyFont="1" applyFill="1"/>
    <xf numFmtId="8" fontId="1" fillId="0" borderId="0" xfId="1" applyNumberFormat="1" applyFont="1"/>
    <xf numFmtId="8" fontId="2" fillId="0" borderId="0" xfId="1" applyNumberFormat="1" applyFont="1"/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workbookViewId="0">
      <selection activeCell="D27" activeCellId="3" sqref="D8 D14 D20 D27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124</v>
      </c>
      <c r="B1" s="2"/>
      <c r="C1" s="3"/>
      <c r="D1" s="3"/>
      <c r="E1" s="4"/>
    </row>
    <row r="2" spans="1:7" x14ac:dyDescent="0.2">
      <c r="A2" s="2" t="s">
        <v>123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38</v>
      </c>
      <c r="B6" s="7">
        <v>73</v>
      </c>
      <c r="C6" s="7" t="s">
        <v>50</v>
      </c>
    </row>
    <row r="7" spans="1:7" s="8" customFormat="1" x14ac:dyDescent="0.2">
      <c r="B7" s="9"/>
      <c r="C7" s="8" t="s">
        <v>52</v>
      </c>
      <c r="D7" s="8" t="s">
        <v>53</v>
      </c>
      <c r="F7" s="8" t="s">
        <v>54</v>
      </c>
    </row>
    <row r="8" spans="1:7" x14ac:dyDescent="0.2">
      <c r="A8" s="10" t="s">
        <v>56</v>
      </c>
      <c r="B8" s="11"/>
      <c r="C8" s="11">
        <v>4648</v>
      </c>
      <c r="D8" s="11">
        <v>4648</v>
      </c>
      <c r="E8" s="12"/>
      <c r="F8" s="11">
        <f>D8/$B$6</f>
        <v>63.671232876712331</v>
      </c>
    </row>
    <row r="9" spans="1:7" x14ac:dyDescent="0.2">
      <c r="A9" s="13" t="s">
        <v>102</v>
      </c>
      <c r="B9" s="14"/>
      <c r="C9" s="14">
        <v>5444</v>
      </c>
      <c r="D9" s="14">
        <v>5444</v>
      </c>
      <c r="E9" s="15"/>
      <c r="F9" s="14">
        <f>D9/$B$6</f>
        <v>74.575342465753423</v>
      </c>
      <c r="G9" s="8"/>
    </row>
    <row r="12" spans="1:7" x14ac:dyDescent="0.2">
      <c r="A12" s="6" t="s">
        <v>39</v>
      </c>
      <c r="B12" s="7">
        <v>258.7</v>
      </c>
      <c r="C12" s="7" t="s">
        <v>50</v>
      </c>
      <c r="D12" s="7"/>
      <c r="E12" s="7"/>
      <c r="F12" s="7"/>
    </row>
    <row r="13" spans="1:7" x14ac:dyDescent="0.2">
      <c r="A13" s="8"/>
      <c r="B13" s="9" t="s">
        <v>51</v>
      </c>
      <c r="C13" s="8" t="s">
        <v>52</v>
      </c>
      <c r="D13" s="8" t="s">
        <v>53</v>
      </c>
      <c r="E13" s="8"/>
      <c r="F13" s="8" t="s">
        <v>54</v>
      </c>
    </row>
    <row r="14" spans="1:7" x14ac:dyDescent="0.2">
      <c r="A14" s="10" t="s">
        <v>63</v>
      </c>
      <c r="B14" s="11">
        <v>2500</v>
      </c>
      <c r="C14" s="11">
        <v>8444</v>
      </c>
      <c r="D14" s="11">
        <v>10944</v>
      </c>
      <c r="E14" s="12"/>
      <c r="F14" s="11">
        <f>D14/$B$12</f>
        <v>42.303826826439895</v>
      </c>
    </row>
    <row r="15" spans="1:7" x14ac:dyDescent="0.2">
      <c r="A15" s="13" t="s">
        <v>56</v>
      </c>
      <c r="B15" s="14">
        <v>2000</v>
      </c>
      <c r="C15" s="14">
        <v>10443</v>
      </c>
      <c r="D15" s="14">
        <v>12443</v>
      </c>
      <c r="E15" s="15"/>
      <c r="F15" s="14">
        <f>D15/$B$12</f>
        <v>48.098183223811368</v>
      </c>
    </row>
    <row r="16" spans="1:7" x14ac:dyDescent="0.2">
      <c r="A16" s="13"/>
      <c r="B16" s="14"/>
      <c r="C16" s="14"/>
      <c r="D16" s="14"/>
      <c r="E16" s="16"/>
      <c r="F16" s="14"/>
    </row>
    <row r="18" spans="1:6" x14ac:dyDescent="0.2">
      <c r="A18" s="6" t="s">
        <v>40</v>
      </c>
      <c r="B18" s="7">
        <v>304.10000000000002</v>
      </c>
      <c r="C18" s="7" t="s">
        <v>50</v>
      </c>
      <c r="D18" s="7"/>
      <c r="E18" s="7"/>
      <c r="F18" s="7"/>
    </row>
    <row r="19" spans="1:6" x14ac:dyDescent="0.2">
      <c r="A19" s="8"/>
      <c r="B19" s="9" t="s">
        <v>51</v>
      </c>
      <c r="C19" s="8" t="s">
        <v>52</v>
      </c>
      <c r="D19" s="8" t="s">
        <v>53</v>
      </c>
      <c r="E19" s="8"/>
      <c r="F19" s="8" t="s">
        <v>54</v>
      </c>
    </row>
    <row r="20" spans="1:6" x14ac:dyDescent="0.2">
      <c r="A20" s="10" t="s">
        <v>63</v>
      </c>
      <c r="B20" s="11">
        <v>2000</v>
      </c>
      <c r="C20" s="11">
        <v>15555</v>
      </c>
      <c r="D20" s="11">
        <v>17555</v>
      </c>
      <c r="E20" s="12"/>
      <c r="F20" s="11">
        <f>D20/$B$18</f>
        <v>57.727721144360402</v>
      </c>
    </row>
    <row r="21" spans="1:6" x14ac:dyDescent="0.2">
      <c r="A21" s="13" t="s">
        <v>97</v>
      </c>
      <c r="B21" s="14">
        <v>2000</v>
      </c>
      <c r="C21" s="14">
        <v>17888</v>
      </c>
      <c r="D21" s="14">
        <v>19888</v>
      </c>
      <c r="E21" s="15"/>
      <c r="F21" s="14">
        <f>D21/$B$18</f>
        <v>65.39953962512331</v>
      </c>
    </row>
    <row r="22" spans="1:6" x14ac:dyDescent="0.2">
      <c r="A22" s="1" t="s">
        <v>58</v>
      </c>
      <c r="B22" s="14">
        <v>3580</v>
      </c>
      <c r="C22" s="14">
        <v>18548</v>
      </c>
      <c r="D22" s="14">
        <v>22128</v>
      </c>
      <c r="E22" s="15"/>
      <c r="F22" s="14"/>
    </row>
    <row r="23" spans="1:6" x14ac:dyDescent="0.2">
      <c r="B23" s="14"/>
      <c r="C23" s="14"/>
      <c r="D23" s="14"/>
      <c r="E23" s="15"/>
      <c r="F23" s="14"/>
    </row>
    <row r="24" spans="1:6" x14ac:dyDescent="0.2">
      <c r="B24" s="14"/>
      <c r="C24" s="14"/>
      <c r="D24" s="14"/>
      <c r="E24" s="15"/>
      <c r="F24" s="14"/>
    </row>
    <row r="25" spans="1:6" x14ac:dyDescent="0.2">
      <c r="A25" s="6" t="s">
        <v>37</v>
      </c>
      <c r="B25" s="7">
        <v>72</v>
      </c>
      <c r="C25" s="7" t="s">
        <v>50</v>
      </c>
      <c r="D25" s="7"/>
      <c r="E25" s="7"/>
      <c r="F25" s="7"/>
    </row>
    <row r="26" spans="1:6" x14ac:dyDescent="0.2">
      <c r="A26" s="8"/>
      <c r="B26" s="9"/>
      <c r="C26" s="8" t="s">
        <v>52</v>
      </c>
      <c r="D26" s="8" t="s">
        <v>53</v>
      </c>
      <c r="E26" s="8"/>
      <c r="F26" s="8" t="s">
        <v>54</v>
      </c>
    </row>
    <row r="27" spans="1:6" x14ac:dyDescent="0.2">
      <c r="A27" s="10" t="s">
        <v>56</v>
      </c>
      <c r="B27" s="11"/>
      <c r="C27" s="11">
        <v>4233</v>
      </c>
      <c r="D27" s="11">
        <v>4233</v>
      </c>
      <c r="E27" s="12"/>
      <c r="F27" s="11">
        <f>D27/$B$25</f>
        <v>58.791666666666664</v>
      </c>
    </row>
    <row r="28" spans="1:6" x14ac:dyDescent="0.2">
      <c r="A28" s="13" t="s">
        <v>63</v>
      </c>
      <c r="B28" s="14"/>
      <c r="C28" s="14">
        <v>4598</v>
      </c>
      <c r="D28" s="14">
        <v>4598</v>
      </c>
      <c r="E28" s="15"/>
      <c r="F28" s="14">
        <f>D28/$B$25</f>
        <v>63.861111111111114</v>
      </c>
    </row>
    <row r="29" spans="1:6" x14ac:dyDescent="0.2">
      <c r="A29" s="13" t="s">
        <v>58</v>
      </c>
      <c r="B29" s="14"/>
      <c r="C29" s="14">
        <v>5820</v>
      </c>
      <c r="D29" s="14">
        <v>5820</v>
      </c>
      <c r="E29" s="15"/>
      <c r="F29" s="14">
        <f>D29/$B$25</f>
        <v>80.833333333333329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4"/>
  <sheetViews>
    <sheetView workbookViewId="0">
      <selection activeCell="I15" sqref="I15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10" x14ac:dyDescent="0.2">
      <c r="A1" s="2" t="s">
        <v>96</v>
      </c>
      <c r="B1" s="2"/>
      <c r="C1" s="3"/>
      <c r="D1" s="3"/>
      <c r="E1" s="4"/>
    </row>
    <row r="2" spans="1:10" x14ac:dyDescent="0.2">
      <c r="A2" s="2" t="s">
        <v>94</v>
      </c>
      <c r="B2" s="5"/>
      <c r="C2" s="3"/>
      <c r="D2" s="3"/>
      <c r="E2" s="4"/>
    </row>
    <row r="3" spans="1:10" x14ac:dyDescent="0.2">
      <c r="A3" s="2" t="s">
        <v>93</v>
      </c>
      <c r="B3" s="2"/>
      <c r="C3" s="3"/>
      <c r="D3" s="3"/>
      <c r="E3" s="4"/>
    </row>
    <row r="6" spans="1:10" s="7" customFormat="1" x14ac:dyDescent="0.2">
      <c r="A6" s="6" t="s">
        <v>82</v>
      </c>
    </row>
    <row r="7" spans="1:10" s="8" customFormat="1" x14ac:dyDescent="0.2">
      <c r="B7" s="9" t="s">
        <v>98</v>
      </c>
      <c r="D7" s="8" t="s">
        <v>53</v>
      </c>
    </row>
    <row r="8" spans="1:10" x14ac:dyDescent="0.2">
      <c r="A8" s="10" t="s">
        <v>56</v>
      </c>
      <c r="B8" s="11">
        <v>8454</v>
      </c>
      <c r="C8" s="11"/>
      <c r="D8" s="11">
        <f>8454+2100</f>
        <v>10554</v>
      </c>
      <c r="E8" s="17" t="s">
        <v>110</v>
      </c>
      <c r="F8" s="11"/>
      <c r="G8" s="12"/>
      <c r="H8" s="12"/>
      <c r="I8" s="12"/>
      <c r="J8" s="12"/>
    </row>
    <row r="9" spans="1:10" x14ac:dyDescent="0.2">
      <c r="A9" s="13" t="s">
        <v>63</v>
      </c>
      <c r="B9" s="14">
        <v>13892</v>
      </c>
      <c r="C9" s="14"/>
      <c r="D9" s="14">
        <v>13892</v>
      </c>
      <c r="E9" s="15"/>
      <c r="F9" s="14"/>
      <c r="G9" s="8"/>
    </row>
    <row r="10" spans="1:10" x14ac:dyDescent="0.2">
      <c r="A10" s="13" t="s">
        <v>59</v>
      </c>
      <c r="B10" s="14">
        <v>16560.060000000001</v>
      </c>
      <c r="C10" s="14"/>
      <c r="D10" s="14">
        <v>16560.060000000001</v>
      </c>
      <c r="E10" s="15"/>
      <c r="F10" s="14"/>
      <c r="G10" s="8"/>
    </row>
    <row r="11" spans="1:10" x14ac:dyDescent="0.2">
      <c r="A11" s="13"/>
      <c r="B11" s="14"/>
      <c r="C11" s="14"/>
      <c r="D11" s="14"/>
      <c r="E11" s="15"/>
      <c r="F11" s="14"/>
      <c r="G11" s="8"/>
    </row>
    <row r="13" spans="1:10" x14ac:dyDescent="0.2">
      <c r="A13" s="6" t="s">
        <v>28</v>
      </c>
      <c r="B13" s="7">
        <v>124.5</v>
      </c>
      <c r="C13" s="7" t="s">
        <v>50</v>
      </c>
      <c r="D13" s="7"/>
      <c r="E13" s="7"/>
      <c r="F13" s="7"/>
    </row>
    <row r="14" spans="1:10" x14ac:dyDescent="0.2">
      <c r="A14" s="8"/>
      <c r="B14" s="9" t="s">
        <v>51</v>
      </c>
      <c r="C14" s="8" t="s">
        <v>57</v>
      </c>
      <c r="D14" s="8"/>
      <c r="E14" s="8"/>
      <c r="F14" s="8" t="s">
        <v>54</v>
      </c>
    </row>
    <row r="15" spans="1:10" x14ac:dyDescent="0.2">
      <c r="A15" s="10" t="s">
        <v>59</v>
      </c>
      <c r="B15" s="11">
        <v>2016</v>
      </c>
      <c r="C15" s="11">
        <v>297</v>
      </c>
      <c r="D15" s="11">
        <v>2313</v>
      </c>
      <c r="E15" s="12"/>
      <c r="F15" s="11">
        <f>D15/$B$13</f>
        <v>18.578313253012048</v>
      </c>
    </row>
    <row r="16" spans="1:10" x14ac:dyDescent="0.2">
      <c r="A16" s="13" t="s">
        <v>56</v>
      </c>
      <c r="B16" s="14">
        <v>1000</v>
      </c>
      <c r="C16" s="14">
        <v>2628</v>
      </c>
      <c r="D16" s="14">
        <v>3628</v>
      </c>
      <c r="E16" s="15"/>
      <c r="F16" s="14">
        <f>D16/$B$13</f>
        <v>29.140562248995984</v>
      </c>
    </row>
    <row r="17" spans="1:6" x14ac:dyDescent="0.2">
      <c r="A17" s="13" t="s">
        <v>63</v>
      </c>
      <c r="B17" s="14">
        <v>5000</v>
      </c>
      <c r="C17" s="14">
        <v>1462</v>
      </c>
      <c r="D17" s="14">
        <v>6462</v>
      </c>
      <c r="E17" s="15"/>
      <c r="F17" s="14">
        <f>D17/$B$13</f>
        <v>51.903614457831324</v>
      </c>
    </row>
    <row r="20" spans="1:6" x14ac:dyDescent="0.2">
      <c r="A20" s="6" t="s">
        <v>27</v>
      </c>
      <c r="B20" s="7">
        <v>205.9</v>
      </c>
      <c r="C20" s="7" t="s">
        <v>50</v>
      </c>
      <c r="D20" s="7"/>
      <c r="E20" s="7"/>
      <c r="F20" s="7"/>
    </row>
    <row r="21" spans="1:6" x14ac:dyDescent="0.2">
      <c r="A21" s="8"/>
      <c r="B21" s="9" t="s">
        <v>51</v>
      </c>
      <c r="C21" s="8" t="s">
        <v>57</v>
      </c>
      <c r="D21" s="8" t="s">
        <v>53</v>
      </c>
      <c r="E21" s="8"/>
      <c r="F21" s="8" t="s">
        <v>54</v>
      </c>
    </row>
    <row r="22" spans="1:6" x14ac:dyDescent="0.2">
      <c r="A22" s="10" t="s">
        <v>59</v>
      </c>
      <c r="B22" s="11">
        <v>5463.45</v>
      </c>
      <c r="C22" s="11">
        <v>1866.68</v>
      </c>
      <c r="D22" s="11">
        <v>7330.13</v>
      </c>
      <c r="E22" s="12"/>
      <c r="F22" s="11">
        <f>D22/$B$20</f>
        <v>35.600437105390967</v>
      </c>
    </row>
    <row r="23" spans="1:6" x14ac:dyDescent="0.2">
      <c r="A23" s="13" t="s">
        <v>97</v>
      </c>
      <c r="B23" s="14">
        <v>3000</v>
      </c>
      <c r="C23" s="14">
        <v>11824</v>
      </c>
      <c r="D23" s="14">
        <v>14824</v>
      </c>
      <c r="E23" s="15"/>
      <c r="F23" s="14">
        <f>D23/$B$20</f>
        <v>71.996114618746958</v>
      </c>
    </row>
    <row r="24" spans="1:6" x14ac:dyDescent="0.2">
      <c r="A24" s="13" t="s">
        <v>63</v>
      </c>
      <c r="B24" s="14">
        <v>15000</v>
      </c>
      <c r="C24" s="14">
        <v>862</v>
      </c>
      <c r="D24" s="14">
        <v>15862</v>
      </c>
      <c r="E24" s="15"/>
      <c r="F24" s="14">
        <f>D24/$B$20</f>
        <v>77.037396794560465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C15" sqref="C15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95</v>
      </c>
      <c r="B1" s="2"/>
      <c r="C1" s="3"/>
      <c r="D1" s="3"/>
      <c r="E1" s="4"/>
    </row>
    <row r="2" spans="1:7" x14ac:dyDescent="0.2">
      <c r="A2" s="2" t="s">
        <v>94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41</v>
      </c>
      <c r="B6" s="7">
        <v>66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64</v>
      </c>
      <c r="B8" s="11">
        <v>600</v>
      </c>
      <c r="C8" s="11">
        <v>3600</v>
      </c>
      <c r="D8" s="11">
        <v>4200</v>
      </c>
      <c r="E8" s="12"/>
      <c r="F8" s="11">
        <f>D8/$B$6</f>
        <v>63.636363636363633</v>
      </c>
    </row>
    <row r="9" spans="1:7" x14ac:dyDescent="0.2">
      <c r="A9" s="13" t="s">
        <v>56</v>
      </c>
      <c r="B9" s="14">
        <v>266.24</v>
      </c>
      <c r="C9" s="14">
        <v>4000</v>
      </c>
      <c r="D9" s="14">
        <v>4266.24</v>
      </c>
      <c r="E9" s="15"/>
      <c r="F9" s="14">
        <f>D9/$B$6</f>
        <v>64.64</v>
      </c>
      <c r="G9" s="8"/>
    </row>
    <row r="10" spans="1:7" x14ac:dyDescent="0.2">
      <c r="A10" s="13" t="s">
        <v>63</v>
      </c>
      <c r="B10" s="14">
        <v>40</v>
      </c>
      <c r="C10" s="14">
        <v>4700</v>
      </c>
      <c r="D10" s="14">
        <v>4740</v>
      </c>
      <c r="E10" s="15"/>
      <c r="F10" s="14">
        <f>D10/$B$6</f>
        <v>71.818181818181813</v>
      </c>
      <c r="G10" s="8"/>
    </row>
    <row r="11" spans="1:7" x14ac:dyDescent="0.2">
      <c r="A11" s="13" t="s">
        <v>71</v>
      </c>
      <c r="B11" s="14">
        <v>3000</v>
      </c>
      <c r="C11" s="14">
        <v>6540</v>
      </c>
      <c r="D11" s="14">
        <v>9540</v>
      </c>
      <c r="E11" s="15"/>
      <c r="F11" s="14">
        <f>D11/$B$6</f>
        <v>144.54545454545453</v>
      </c>
      <c r="G11" s="8"/>
    </row>
    <row r="12" spans="1:7" x14ac:dyDescent="0.2">
      <c r="A12" s="13"/>
      <c r="B12" s="14"/>
      <c r="C12" s="14"/>
      <c r="D12" s="14"/>
      <c r="E12" s="15"/>
      <c r="F12" s="14"/>
    </row>
    <row r="14" spans="1:7" x14ac:dyDescent="0.2">
      <c r="A14" s="6" t="s">
        <v>42</v>
      </c>
      <c r="B14" s="7">
        <v>124</v>
      </c>
      <c r="C14" s="7" t="s">
        <v>50</v>
      </c>
      <c r="D14" s="7"/>
      <c r="E14" s="7"/>
      <c r="F14" s="7"/>
    </row>
    <row r="15" spans="1:7" x14ac:dyDescent="0.2">
      <c r="A15" s="8"/>
      <c r="B15" s="9" t="s">
        <v>51</v>
      </c>
      <c r="C15" s="8" t="s">
        <v>52</v>
      </c>
      <c r="D15" s="8" t="s">
        <v>53</v>
      </c>
      <c r="E15" s="8"/>
      <c r="F15" s="8" t="s">
        <v>54</v>
      </c>
    </row>
    <row r="16" spans="1:7" x14ac:dyDescent="0.2">
      <c r="A16" s="10" t="s">
        <v>64</v>
      </c>
      <c r="B16" s="11">
        <v>1000</v>
      </c>
      <c r="C16" s="11">
        <v>5520</v>
      </c>
      <c r="D16" s="11">
        <v>6520</v>
      </c>
      <c r="E16" s="12"/>
      <c r="F16" s="11">
        <f>D16/$B$14</f>
        <v>52.58064516129032</v>
      </c>
    </row>
    <row r="17" spans="1:6" x14ac:dyDescent="0.2">
      <c r="A17" s="13" t="s">
        <v>63</v>
      </c>
      <c r="B17" s="14">
        <v>216</v>
      </c>
      <c r="C17" s="14">
        <v>7000</v>
      </c>
      <c r="D17" s="14">
        <v>7216</v>
      </c>
      <c r="E17" s="15"/>
      <c r="F17" s="14">
        <f>D17/$B$14</f>
        <v>58.193548387096776</v>
      </c>
    </row>
    <row r="18" spans="1:6" x14ac:dyDescent="0.2">
      <c r="A18" s="13" t="s">
        <v>56</v>
      </c>
      <c r="B18" s="14">
        <v>197.64</v>
      </c>
      <c r="C18" s="14">
        <v>8000</v>
      </c>
      <c r="D18" s="14">
        <v>8197.64</v>
      </c>
      <c r="E18" s="15"/>
      <c r="F18" s="14">
        <f>D18/$B$14</f>
        <v>66.11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workbookViewId="0"/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91</v>
      </c>
      <c r="B1" s="2"/>
      <c r="C1" s="3"/>
      <c r="D1" s="3"/>
      <c r="E1" s="4"/>
    </row>
    <row r="2" spans="1:7" x14ac:dyDescent="0.2">
      <c r="A2" s="2" t="s">
        <v>90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24</v>
      </c>
      <c r="B6" s="7">
        <v>90</v>
      </c>
      <c r="C6" s="7" t="s">
        <v>50</v>
      </c>
    </row>
    <row r="7" spans="1:7" s="8" customFormat="1" x14ac:dyDescent="0.2">
      <c r="B7" s="9"/>
      <c r="C7" s="8" t="s">
        <v>52</v>
      </c>
      <c r="D7" s="8" t="s">
        <v>53</v>
      </c>
      <c r="F7" s="8" t="s">
        <v>54</v>
      </c>
    </row>
    <row r="8" spans="1:7" x14ac:dyDescent="0.2">
      <c r="A8" s="10" t="s">
        <v>92</v>
      </c>
      <c r="B8" s="11"/>
      <c r="C8" s="11">
        <v>4000</v>
      </c>
      <c r="D8" s="11">
        <v>4000</v>
      </c>
      <c r="E8" s="12"/>
      <c r="F8" s="11">
        <f>D8/$B$6</f>
        <v>44.444444444444443</v>
      </c>
    </row>
    <row r="9" spans="1:7" x14ac:dyDescent="0.2">
      <c r="A9" s="13" t="s">
        <v>58</v>
      </c>
      <c r="B9" s="14"/>
      <c r="C9" s="14">
        <v>4350</v>
      </c>
      <c r="D9" s="14">
        <v>4350</v>
      </c>
      <c r="E9" s="15"/>
      <c r="F9" s="14">
        <f>D9/$B$6</f>
        <v>48.333333333333336</v>
      </c>
      <c r="G9" s="8"/>
    </row>
    <row r="10" spans="1:7" x14ac:dyDescent="0.2">
      <c r="A10" s="13" t="s">
        <v>63</v>
      </c>
      <c r="B10" s="14"/>
      <c r="C10" s="14">
        <v>4444.4399999999996</v>
      </c>
      <c r="D10" s="14">
        <v>4444.4399999999996</v>
      </c>
      <c r="E10" s="15"/>
      <c r="F10" s="14">
        <f>D10/$B$6</f>
        <v>49.382666666666665</v>
      </c>
      <c r="G10" s="8"/>
    </row>
    <row r="11" spans="1:7" x14ac:dyDescent="0.2">
      <c r="A11" s="13" t="s">
        <v>64</v>
      </c>
      <c r="B11" s="14"/>
      <c r="C11" s="14">
        <v>4640</v>
      </c>
      <c r="D11" s="14">
        <v>4640</v>
      </c>
      <c r="E11" s="15"/>
      <c r="F11" s="14">
        <f>D11/$B$6</f>
        <v>51.555555555555557</v>
      </c>
      <c r="G11" s="8"/>
    </row>
    <row r="12" spans="1:7" x14ac:dyDescent="0.2">
      <c r="A12" s="13" t="s">
        <v>56</v>
      </c>
      <c r="B12" s="14"/>
      <c r="C12" s="14">
        <v>5865.4</v>
      </c>
      <c r="D12" s="14">
        <v>5865.4</v>
      </c>
      <c r="E12" s="15"/>
      <c r="F12" s="14">
        <f>D12/$B$6</f>
        <v>65.171111111111102</v>
      </c>
    </row>
    <row r="13" spans="1:7" x14ac:dyDescent="0.2">
      <c r="A13" s="13"/>
      <c r="B13" s="14"/>
      <c r="C13" s="14"/>
      <c r="D13" s="14"/>
      <c r="E13" s="15"/>
      <c r="F13" s="14"/>
    </row>
    <row r="15" spans="1:7" x14ac:dyDescent="0.2">
      <c r="A15" s="6" t="s">
        <v>23</v>
      </c>
      <c r="B15" s="7">
        <v>54</v>
      </c>
      <c r="C15" s="7" t="s">
        <v>50</v>
      </c>
      <c r="D15" s="7"/>
      <c r="E15" s="7"/>
      <c r="F15" s="7"/>
    </row>
    <row r="16" spans="1:7" x14ac:dyDescent="0.2">
      <c r="A16" s="8"/>
      <c r="B16" s="9" t="s">
        <v>51</v>
      </c>
      <c r="C16" s="8" t="s">
        <v>52</v>
      </c>
      <c r="D16" s="8" t="s">
        <v>53</v>
      </c>
      <c r="E16" s="8"/>
      <c r="F16" s="8" t="s">
        <v>54</v>
      </c>
    </row>
    <row r="17" spans="1:6" x14ac:dyDescent="0.2">
      <c r="A17" s="10" t="s">
        <v>92</v>
      </c>
      <c r="B17" s="11">
        <v>450</v>
      </c>
      <c r="C17" s="11">
        <v>2900</v>
      </c>
      <c r="D17" s="11">
        <v>3350</v>
      </c>
      <c r="E17" s="12"/>
      <c r="F17" s="11">
        <f>D17/$B$15</f>
        <v>62.037037037037038</v>
      </c>
    </row>
    <row r="18" spans="1:6" x14ac:dyDescent="0.2">
      <c r="A18" s="13" t="s">
        <v>64</v>
      </c>
      <c r="B18" s="14">
        <v>480</v>
      </c>
      <c r="C18" s="14">
        <v>3000</v>
      </c>
      <c r="D18" s="14">
        <v>3480</v>
      </c>
      <c r="E18" s="15"/>
      <c r="F18" s="14">
        <f>D18/$B$15</f>
        <v>64.444444444444443</v>
      </c>
    </row>
    <row r="19" spans="1:6" x14ac:dyDescent="0.2">
      <c r="A19" s="13" t="s">
        <v>63</v>
      </c>
      <c r="B19" s="14">
        <v>0.1</v>
      </c>
      <c r="C19" s="14">
        <v>3571</v>
      </c>
      <c r="D19" s="14">
        <v>3571.1</v>
      </c>
      <c r="E19" s="15"/>
      <c r="F19" s="14">
        <f>D19/$B$15</f>
        <v>66.131481481481487</v>
      </c>
    </row>
    <row r="20" spans="1:6" x14ac:dyDescent="0.2">
      <c r="A20" s="13" t="s">
        <v>59</v>
      </c>
      <c r="B20" s="14">
        <v>695.76</v>
      </c>
      <c r="C20" s="14">
        <v>3000</v>
      </c>
      <c r="D20" s="14">
        <v>3695.76</v>
      </c>
      <c r="F20" s="14">
        <f>D20/$B$15</f>
        <v>68.44</v>
      </c>
    </row>
    <row r="23" spans="1:6" x14ac:dyDescent="0.2">
      <c r="A23" s="6" t="s">
        <v>22</v>
      </c>
      <c r="B23" s="7">
        <v>22</v>
      </c>
      <c r="C23" s="7" t="s">
        <v>50</v>
      </c>
      <c r="D23" s="7"/>
      <c r="E23" s="7"/>
      <c r="F23" s="7"/>
    </row>
    <row r="24" spans="1:6" x14ac:dyDescent="0.2">
      <c r="A24" s="8"/>
      <c r="B24" s="9"/>
      <c r="C24" s="8" t="s">
        <v>52</v>
      </c>
      <c r="D24" s="8" t="s">
        <v>53</v>
      </c>
      <c r="E24" s="8"/>
      <c r="F24" s="8" t="s">
        <v>54</v>
      </c>
    </row>
    <row r="25" spans="1:6" x14ac:dyDescent="0.2">
      <c r="A25" s="10" t="s">
        <v>63</v>
      </c>
      <c r="B25" s="11"/>
      <c r="C25" s="11">
        <v>1352.52</v>
      </c>
      <c r="D25" s="11">
        <v>1352.52</v>
      </c>
      <c r="E25" s="12"/>
      <c r="F25" s="11">
        <f>D25/$B$23</f>
        <v>61.478181818181817</v>
      </c>
    </row>
    <row r="26" spans="1:6" x14ac:dyDescent="0.2">
      <c r="A26" s="13" t="s">
        <v>56</v>
      </c>
      <c r="B26" s="14"/>
      <c r="C26" s="14">
        <v>1452</v>
      </c>
      <c r="D26" s="14">
        <v>1452</v>
      </c>
      <c r="E26" s="15"/>
      <c r="F26" s="14">
        <f>D26/$B$23</f>
        <v>66</v>
      </c>
    </row>
    <row r="27" spans="1:6" x14ac:dyDescent="0.2">
      <c r="A27" s="13" t="s">
        <v>59</v>
      </c>
      <c r="B27" s="14"/>
      <c r="C27" s="14">
        <v>1550</v>
      </c>
      <c r="D27" s="14">
        <v>1550</v>
      </c>
      <c r="E27" s="15"/>
      <c r="F27" s="14">
        <f>D27/$B$23</f>
        <v>70.454545454545453</v>
      </c>
    </row>
    <row r="28" spans="1:6" x14ac:dyDescent="0.2">
      <c r="A28" s="13" t="s">
        <v>64</v>
      </c>
      <c r="B28" s="14"/>
      <c r="C28" s="14">
        <v>1560</v>
      </c>
      <c r="D28" s="14">
        <v>1560</v>
      </c>
      <c r="F28" s="14">
        <f>D28/$B$23</f>
        <v>70.909090909090907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workbookViewId="0"/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89</v>
      </c>
      <c r="B1" s="2"/>
      <c r="C1" s="3"/>
      <c r="D1" s="3"/>
      <c r="E1" s="4"/>
    </row>
    <row r="2" spans="1:7" x14ac:dyDescent="0.2">
      <c r="A2" s="2" t="s">
        <v>90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18</v>
      </c>
      <c r="B6" s="7">
        <v>270</v>
      </c>
      <c r="C6" s="7" t="s">
        <v>50</v>
      </c>
    </row>
    <row r="7" spans="1:7" s="8" customFormat="1" x14ac:dyDescent="0.2">
      <c r="B7" s="9" t="s">
        <v>51</v>
      </c>
      <c r="C7" s="8" t="s">
        <v>69</v>
      </c>
      <c r="D7" s="8" t="s">
        <v>53</v>
      </c>
      <c r="F7" s="8" t="s">
        <v>54</v>
      </c>
    </row>
    <row r="8" spans="1:7" x14ac:dyDescent="0.2">
      <c r="A8" s="10" t="s">
        <v>64</v>
      </c>
      <c r="B8" s="11">
        <v>4260</v>
      </c>
      <c r="C8" s="11">
        <v>2840</v>
      </c>
      <c r="D8" s="11">
        <v>7100</v>
      </c>
      <c r="E8" s="12"/>
      <c r="F8" s="11">
        <f>D8/$B$6</f>
        <v>26.296296296296298</v>
      </c>
    </row>
    <row r="9" spans="1:7" x14ac:dyDescent="0.2">
      <c r="A9" s="13" t="s">
        <v>63</v>
      </c>
      <c r="B9" s="14">
        <v>0.01</v>
      </c>
      <c r="C9" s="14">
        <v>9562</v>
      </c>
      <c r="D9" s="14">
        <v>9562.01</v>
      </c>
      <c r="E9" s="15"/>
      <c r="F9" s="14">
        <f>D9/$B$6</f>
        <v>35.41485185185185</v>
      </c>
      <c r="G9" s="8"/>
    </row>
    <row r="10" spans="1:7" x14ac:dyDescent="0.2">
      <c r="A10" s="13" t="s">
        <v>56</v>
      </c>
      <c r="B10" s="14">
        <v>123</v>
      </c>
      <c r="C10" s="14">
        <v>11752</v>
      </c>
      <c r="D10" s="14">
        <v>11875</v>
      </c>
      <c r="E10" s="15"/>
      <c r="F10" s="14">
        <f>D10/$B$6</f>
        <v>43.981481481481481</v>
      </c>
    </row>
    <row r="11" spans="1:7" x14ac:dyDescent="0.2">
      <c r="A11" s="13"/>
      <c r="B11" s="14"/>
      <c r="C11" s="14"/>
      <c r="D11" s="14"/>
      <c r="E11" s="15"/>
      <c r="F11" s="14"/>
    </row>
    <row r="13" spans="1:7" x14ac:dyDescent="0.2">
      <c r="A13" s="6" t="s">
        <v>17</v>
      </c>
      <c r="B13" s="7">
        <v>367.9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 t="s">
        <v>53</v>
      </c>
      <c r="E14" s="8"/>
      <c r="F14" s="8" t="s">
        <v>54</v>
      </c>
    </row>
    <row r="15" spans="1:7" x14ac:dyDescent="0.2">
      <c r="A15" s="10" t="s">
        <v>58</v>
      </c>
      <c r="B15" s="11">
        <v>2500</v>
      </c>
      <c r="C15" s="11">
        <v>16506</v>
      </c>
      <c r="D15" s="11">
        <v>19006</v>
      </c>
      <c r="E15" s="12"/>
      <c r="F15" s="11">
        <f>D15/$B$13</f>
        <v>51.660777385159015</v>
      </c>
    </row>
    <row r="16" spans="1:7" x14ac:dyDescent="0.2">
      <c r="A16" s="13" t="s">
        <v>63</v>
      </c>
      <c r="B16" s="14">
        <v>3.33</v>
      </c>
      <c r="C16" s="14">
        <v>23906</v>
      </c>
      <c r="D16" s="14">
        <v>23909.33</v>
      </c>
      <c r="E16" s="15"/>
      <c r="F16" s="14">
        <f>D16/$B$13</f>
        <v>64.988665398206038</v>
      </c>
    </row>
    <row r="17" spans="1:6" x14ac:dyDescent="0.2">
      <c r="A17" s="13" t="s">
        <v>56</v>
      </c>
      <c r="B17" s="14">
        <v>25</v>
      </c>
      <c r="C17" s="14">
        <v>31000</v>
      </c>
      <c r="D17" s="14">
        <v>31025</v>
      </c>
      <c r="E17" s="15"/>
      <c r="F17" s="14">
        <f>D17/$B$13</f>
        <v>84.329980973090514</v>
      </c>
    </row>
    <row r="18" spans="1:6" x14ac:dyDescent="0.2">
      <c r="A18" s="13" t="s">
        <v>65</v>
      </c>
      <c r="B18" s="14">
        <v>3500</v>
      </c>
      <c r="C18" s="14">
        <v>29750</v>
      </c>
      <c r="D18" s="14">
        <v>33250</v>
      </c>
      <c r="F18" s="14">
        <f>D18/$B$13</f>
        <v>90.377820059798864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4"/>
  <sheetViews>
    <sheetView workbookViewId="0">
      <selection activeCell="D9" sqref="D9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bestFit="1" customWidth="1"/>
    <col min="5" max="16384" width="9.140625" style="1"/>
  </cols>
  <sheetData>
    <row r="1" spans="1:7" x14ac:dyDescent="0.2">
      <c r="A1" s="2" t="s">
        <v>49</v>
      </c>
      <c r="B1" s="2"/>
      <c r="C1" s="3"/>
      <c r="D1" s="3"/>
      <c r="E1" s="4"/>
    </row>
    <row r="2" spans="1:7" x14ac:dyDescent="0.2">
      <c r="A2" s="2" t="s">
        <v>70</v>
      </c>
      <c r="B2" s="5"/>
      <c r="C2" s="3"/>
      <c r="D2" s="3"/>
      <c r="E2" s="4"/>
    </row>
    <row r="3" spans="1:7" x14ac:dyDescent="0.2">
      <c r="A3" s="2" t="s">
        <v>62</v>
      </c>
      <c r="B3" s="2"/>
      <c r="C3" s="3"/>
      <c r="D3" s="3"/>
      <c r="E3" s="4"/>
    </row>
    <row r="6" spans="1:7" s="7" customFormat="1" x14ac:dyDescent="0.2">
      <c r="A6" s="6" t="s">
        <v>5</v>
      </c>
      <c r="B6" s="7">
        <v>283.3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58</v>
      </c>
      <c r="B8" s="11">
        <v>1060</v>
      </c>
      <c r="C8" s="11">
        <v>9250</v>
      </c>
      <c r="D8" s="11">
        <v>10310</v>
      </c>
      <c r="E8" s="12"/>
      <c r="F8" s="11">
        <f>D8/$B$6</f>
        <v>36.392516766678433</v>
      </c>
    </row>
    <row r="9" spans="1:7" x14ac:dyDescent="0.2">
      <c r="A9" s="13" t="s">
        <v>71</v>
      </c>
      <c r="B9" s="14">
        <v>1843</v>
      </c>
      <c r="C9" s="14">
        <v>9557</v>
      </c>
      <c r="D9" s="14">
        <v>11400</v>
      </c>
      <c r="E9" s="15"/>
      <c r="F9" s="14">
        <f>D9/$B$6</f>
        <v>40.240028238616304</v>
      </c>
      <c r="G9" s="8"/>
    </row>
    <row r="10" spans="1:7" x14ac:dyDescent="0.2">
      <c r="A10" s="13" t="s">
        <v>55</v>
      </c>
      <c r="B10" s="14">
        <v>3700</v>
      </c>
      <c r="C10" s="14">
        <v>9000</v>
      </c>
      <c r="D10" s="14">
        <v>12700</v>
      </c>
      <c r="E10" s="15"/>
      <c r="F10" s="14">
        <f>D10/$B$6</f>
        <v>44.828803388633958</v>
      </c>
    </row>
    <row r="11" spans="1:7" x14ac:dyDescent="0.2">
      <c r="A11" s="13"/>
      <c r="B11" s="14"/>
      <c r="C11" s="14"/>
      <c r="D11" s="14"/>
      <c r="E11" s="15"/>
      <c r="F11" s="14"/>
    </row>
    <row r="13" spans="1:7" x14ac:dyDescent="0.2">
      <c r="A13" s="6" t="s">
        <v>6</v>
      </c>
      <c r="B13" s="7">
        <v>157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 t="s">
        <v>53</v>
      </c>
      <c r="E14" s="8"/>
      <c r="F14" s="8" t="s">
        <v>54</v>
      </c>
    </row>
    <row r="15" spans="1:7" x14ac:dyDescent="0.2">
      <c r="A15" s="10" t="s">
        <v>58</v>
      </c>
      <c r="B15" s="11">
        <v>960</v>
      </c>
      <c r="C15" s="11">
        <v>5380</v>
      </c>
      <c r="D15" s="11">
        <v>6340</v>
      </c>
      <c r="E15" s="12"/>
      <c r="F15" s="11">
        <f>D15/$B$13</f>
        <v>40.382165605095544</v>
      </c>
    </row>
    <row r="16" spans="1:7" x14ac:dyDescent="0.2">
      <c r="A16" s="13" t="s">
        <v>55</v>
      </c>
      <c r="B16" s="14">
        <v>2000</v>
      </c>
      <c r="C16" s="14">
        <v>4400</v>
      </c>
      <c r="D16" s="14">
        <v>6400</v>
      </c>
      <c r="E16" s="15"/>
      <c r="F16" s="14">
        <f>D16/$B$13</f>
        <v>40.764331210191081</v>
      </c>
    </row>
    <row r="17" spans="1:6" x14ac:dyDescent="0.2">
      <c r="A17" s="13" t="s">
        <v>71</v>
      </c>
      <c r="B17" s="14">
        <v>2432</v>
      </c>
      <c r="C17" s="14">
        <v>5152</v>
      </c>
      <c r="D17" s="14">
        <v>7584</v>
      </c>
      <c r="E17" s="15"/>
      <c r="F17" s="14">
        <f>D17/$B$13</f>
        <v>48.305732484076437</v>
      </c>
    </row>
    <row r="20" spans="1:6" x14ac:dyDescent="0.2">
      <c r="A20" s="6" t="s">
        <v>7</v>
      </c>
      <c r="B20" s="7">
        <v>125.5</v>
      </c>
      <c r="C20" s="7" t="s">
        <v>50</v>
      </c>
      <c r="D20" s="7"/>
      <c r="E20" s="7"/>
      <c r="F20" s="7"/>
    </row>
    <row r="21" spans="1:6" x14ac:dyDescent="0.2">
      <c r="A21" s="8"/>
      <c r="B21" s="9" t="s">
        <v>51</v>
      </c>
      <c r="C21" s="8" t="s">
        <v>52</v>
      </c>
      <c r="D21" s="8" t="s">
        <v>53</v>
      </c>
      <c r="E21" s="8"/>
      <c r="F21" s="8" t="s">
        <v>54</v>
      </c>
    </row>
    <row r="22" spans="1:6" x14ac:dyDescent="0.2">
      <c r="A22" s="10" t="s">
        <v>58</v>
      </c>
      <c r="B22" s="11">
        <v>960</v>
      </c>
      <c r="C22" s="11">
        <v>4405</v>
      </c>
      <c r="D22" s="11">
        <v>5365</v>
      </c>
      <c r="E22" s="12"/>
      <c r="F22" s="11">
        <f>D22/$B$20</f>
        <v>42.749003984063748</v>
      </c>
    </row>
    <row r="23" spans="1:6" x14ac:dyDescent="0.2">
      <c r="A23" s="13" t="s">
        <v>55</v>
      </c>
      <c r="B23" s="14">
        <v>1700</v>
      </c>
      <c r="C23" s="14">
        <v>4000</v>
      </c>
      <c r="D23" s="14">
        <v>5700</v>
      </c>
      <c r="E23" s="15"/>
      <c r="F23" s="14">
        <f>D23/$B$20</f>
        <v>45.418326693227094</v>
      </c>
    </row>
    <row r="24" spans="1:6" x14ac:dyDescent="0.2">
      <c r="A24" s="13" t="s">
        <v>71</v>
      </c>
      <c r="B24" s="14">
        <v>1938</v>
      </c>
      <c r="C24" s="14">
        <v>4300</v>
      </c>
      <c r="D24" s="14">
        <v>6238</v>
      </c>
      <c r="E24" s="16"/>
      <c r="F24" s="14">
        <f>D24/$B$20</f>
        <v>49.705179282868528</v>
      </c>
    </row>
    <row r="25" spans="1:6" x14ac:dyDescent="0.2">
      <c r="A25" s="13"/>
      <c r="B25" s="14"/>
      <c r="C25" s="14"/>
      <c r="D25" s="14"/>
      <c r="E25" s="16"/>
      <c r="F25" s="14"/>
    </row>
    <row r="27" spans="1:6" x14ac:dyDescent="0.2">
      <c r="A27" s="6" t="s">
        <v>8</v>
      </c>
      <c r="B27" s="7">
        <v>425.5</v>
      </c>
      <c r="C27" s="7" t="s">
        <v>50</v>
      </c>
      <c r="D27" s="7"/>
      <c r="E27" s="7"/>
      <c r="F27" s="7"/>
    </row>
    <row r="28" spans="1:6" x14ac:dyDescent="0.2">
      <c r="A28" s="8"/>
      <c r="B28" s="9" t="s">
        <v>51</v>
      </c>
      <c r="C28" s="8" t="s">
        <v>52</v>
      </c>
      <c r="D28" s="8" t="s">
        <v>53</v>
      </c>
      <c r="E28" s="8"/>
      <c r="F28" s="8" t="s">
        <v>54</v>
      </c>
    </row>
    <row r="29" spans="1:6" x14ac:dyDescent="0.2">
      <c r="A29" s="10" t="s">
        <v>55</v>
      </c>
      <c r="B29" s="11">
        <v>5000</v>
      </c>
      <c r="C29" s="11">
        <v>19000</v>
      </c>
      <c r="D29" s="11">
        <v>24000</v>
      </c>
      <c r="E29" s="12"/>
      <c r="F29" s="11">
        <f>D29/$B$27</f>
        <v>56.404230317273793</v>
      </c>
    </row>
    <row r="30" spans="1:6" x14ac:dyDescent="0.2">
      <c r="A30" s="13" t="s">
        <v>56</v>
      </c>
      <c r="B30" s="14">
        <v>10000</v>
      </c>
      <c r="C30" s="14">
        <v>19803</v>
      </c>
      <c r="D30" s="14">
        <v>29803</v>
      </c>
      <c r="E30" s="15"/>
      <c r="F30" s="14">
        <f>D30/$B$27</f>
        <v>70.042303172737959</v>
      </c>
    </row>
    <row r="33" spans="1:6" x14ac:dyDescent="0.2">
      <c r="A33" s="6" t="s">
        <v>9</v>
      </c>
      <c r="B33" s="7">
        <v>282.7</v>
      </c>
      <c r="C33" s="7" t="s">
        <v>50</v>
      </c>
      <c r="D33" s="7"/>
      <c r="E33" s="7"/>
      <c r="F33" s="7"/>
    </row>
    <row r="34" spans="1:6" x14ac:dyDescent="0.2">
      <c r="A34" s="8"/>
      <c r="B34" s="9" t="s">
        <v>51</v>
      </c>
      <c r="C34" s="8" t="s">
        <v>52</v>
      </c>
      <c r="D34" s="8" t="s">
        <v>53</v>
      </c>
      <c r="E34" s="8"/>
      <c r="F34" s="8" t="s">
        <v>54</v>
      </c>
    </row>
    <row r="35" spans="1:6" x14ac:dyDescent="0.2">
      <c r="A35" s="10" t="s">
        <v>58</v>
      </c>
      <c r="B35" s="11">
        <v>1840</v>
      </c>
      <c r="C35" s="11">
        <v>9122</v>
      </c>
      <c r="D35" s="11">
        <v>10962</v>
      </c>
      <c r="E35" s="12"/>
      <c r="F35" s="11">
        <f>D35/$B$33</f>
        <v>38.77608772550407</v>
      </c>
    </row>
    <row r="36" spans="1:6" x14ac:dyDescent="0.2">
      <c r="A36" s="13" t="s">
        <v>71</v>
      </c>
      <c r="B36" s="14">
        <v>1960</v>
      </c>
      <c r="C36" s="14">
        <v>9378</v>
      </c>
      <c r="D36" s="14">
        <v>11338</v>
      </c>
      <c r="E36" s="15"/>
      <c r="F36" s="14">
        <f>D36/$B$33</f>
        <v>40.106119561372481</v>
      </c>
    </row>
    <row r="37" spans="1:6" x14ac:dyDescent="0.2">
      <c r="A37" s="13" t="s">
        <v>55</v>
      </c>
      <c r="B37" s="14">
        <v>3500</v>
      </c>
      <c r="C37" s="14">
        <v>9240</v>
      </c>
      <c r="D37" s="14">
        <v>12740</v>
      </c>
      <c r="E37" s="15"/>
      <c r="F37" s="14">
        <f>D37/$B$33</f>
        <v>45.065440396179696</v>
      </c>
    </row>
    <row r="38" spans="1:6" x14ac:dyDescent="0.2">
      <c r="A38" s="13" t="s">
        <v>56</v>
      </c>
      <c r="B38" s="14">
        <v>10000</v>
      </c>
      <c r="C38" s="14">
        <v>9180</v>
      </c>
      <c r="D38" s="14">
        <v>19180</v>
      </c>
      <c r="E38" s="15"/>
      <c r="F38" s="14">
        <f>D38/$B$33</f>
        <v>67.84577290413867</v>
      </c>
    </row>
    <row r="39" spans="1:6" x14ac:dyDescent="0.2">
      <c r="F39" s="14"/>
    </row>
    <row r="40" spans="1:6" x14ac:dyDescent="0.2">
      <c r="F40" s="14"/>
    </row>
    <row r="41" spans="1:6" x14ac:dyDescent="0.2">
      <c r="A41" s="6" t="s">
        <v>29</v>
      </c>
      <c r="B41" s="7">
        <v>179.8</v>
      </c>
      <c r="C41" s="7" t="s">
        <v>50</v>
      </c>
      <c r="D41" s="7"/>
      <c r="E41" s="7"/>
      <c r="F41" s="7"/>
    </row>
    <row r="42" spans="1:6" x14ac:dyDescent="0.2">
      <c r="A42" s="8"/>
      <c r="B42" s="9" t="s">
        <v>51</v>
      </c>
      <c r="C42" s="8" t="s">
        <v>69</v>
      </c>
      <c r="D42" s="8" t="s">
        <v>53</v>
      </c>
      <c r="E42" s="8"/>
      <c r="F42" s="8" t="s">
        <v>54</v>
      </c>
    </row>
    <row r="43" spans="1:6" x14ac:dyDescent="0.2">
      <c r="A43" s="10" t="s">
        <v>71</v>
      </c>
      <c r="B43" s="11">
        <v>2038</v>
      </c>
      <c r="C43" s="11">
        <v>8642</v>
      </c>
      <c r="D43" s="11">
        <v>10680</v>
      </c>
      <c r="E43" s="12"/>
      <c r="F43" s="11">
        <f>D43/$B$41</f>
        <v>59.399332591768626</v>
      </c>
    </row>
    <row r="44" spans="1:6" x14ac:dyDescent="0.2">
      <c r="A44" s="13"/>
      <c r="B44" s="14"/>
      <c r="C44" s="14"/>
      <c r="D44" s="14"/>
      <c r="E44" s="15"/>
      <c r="F44" s="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3"/>
  <sheetViews>
    <sheetView workbookViewId="0">
      <selection activeCell="A3" sqref="A3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bestFit="1" customWidth="1"/>
    <col min="5" max="16384" width="9.140625" style="1"/>
  </cols>
  <sheetData>
    <row r="1" spans="1:7" x14ac:dyDescent="0.2">
      <c r="A1" s="2" t="s">
        <v>68</v>
      </c>
      <c r="B1" s="2"/>
      <c r="C1" s="3"/>
      <c r="D1" s="3"/>
      <c r="E1" s="4"/>
    </row>
    <row r="2" spans="1:7" x14ac:dyDescent="0.2">
      <c r="A2" s="2" t="s">
        <v>67</v>
      </c>
      <c r="B2" s="5"/>
      <c r="C2" s="3"/>
      <c r="D2" s="3"/>
      <c r="E2" s="4"/>
    </row>
    <row r="3" spans="1:7" x14ac:dyDescent="0.2">
      <c r="A3" s="2" t="s">
        <v>62</v>
      </c>
      <c r="B3" s="2"/>
      <c r="C3" s="3"/>
      <c r="D3" s="3"/>
      <c r="E3" s="4"/>
    </row>
    <row r="6" spans="1:7" s="7" customFormat="1" x14ac:dyDescent="0.2">
      <c r="A6" s="6" t="s">
        <v>11</v>
      </c>
      <c r="B6" s="7">
        <v>333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65</v>
      </c>
      <c r="B8" s="11">
        <v>4000</v>
      </c>
      <c r="C8" s="11">
        <v>11990</v>
      </c>
      <c r="D8" s="11">
        <v>15990</v>
      </c>
      <c r="E8" s="12"/>
      <c r="F8" s="11">
        <f>D8/$B$6</f>
        <v>48.018018018018019</v>
      </c>
    </row>
    <row r="9" spans="1:7" x14ac:dyDescent="0.2">
      <c r="A9" s="13" t="s">
        <v>56</v>
      </c>
      <c r="B9" s="14">
        <v>485</v>
      </c>
      <c r="C9" s="14">
        <v>17221</v>
      </c>
      <c r="D9" s="14">
        <v>17706</v>
      </c>
      <c r="E9" s="15"/>
      <c r="F9" s="14">
        <f>D9/$B$6</f>
        <v>53.171171171171174</v>
      </c>
      <c r="G9" s="8"/>
    </row>
    <row r="10" spans="1:7" x14ac:dyDescent="0.2">
      <c r="C10" s="14"/>
      <c r="D10" s="14"/>
      <c r="F10" s="14"/>
    </row>
    <row r="12" spans="1:7" x14ac:dyDescent="0.2">
      <c r="A12" s="6" t="s">
        <v>12</v>
      </c>
      <c r="B12" s="7">
        <v>170</v>
      </c>
      <c r="C12" s="7" t="s">
        <v>50</v>
      </c>
      <c r="D12" s="7"/>
      <c r="E12" s="7"/>
      <c r="F12" s="7"/>
    </row>
    <row r="13" spans="1:7" x14ac:dyDescent="0.2">
      <c r="A13" s="8"/>
      <c r="B13" s="9" t="s">
        <v>51</v>
      </c>
      <c r="C13" s="8" t="s">
        <v>52</v>
      </c>
      <c r="D13" s="8" t="s">
        <v>53</v>
      </c>
      <c r="E13" s="8"/>
      <c r="F13" s="8" t="s">
        <v>54</v>
      </c>
    </row>
    <row r="14" spans="1:7" x14ac:dyDescent="0.2">
      <c r="A14" s="10" t="s">
        <v>66</v>
      </c>
      <c r="B14" s="11">
        <v>3500</v>
      </c>
      <c r="C14" s="11">
        <v>7299</v>
      </c>
      <c r="D14" s="11">
        <v>10799</v>
      </c>
      <c r="E14" s="12"/>
      <c r="F14" s="11">
        <f>D14/$B$12</f>
        <v>63.523529411764706</v>
      </c>
    </row>
    <row r="15" spans="1:7" x14ac:dyDescent="0.2">
      <c r="A15" s="13"/>
      <c r="B15" s="14"/>
      <c r="C15" s="14"/>
      <c r="D15" s="14"/>
      <c r="E15" s="16"/>
      <c r="F15" s="14"/>
    </row>
    <row r="17" spans="1:6" x14ac:dyDescent="0.2">
      <c r="A17" s="6" t="s">
        <v>13</v>
      </c>
      <c r="B17" s="7">
        <v>144</v>
      </c>
      <c r="C17" s="7" t="s">
        <v>50</v>
      </c>
      <c r="D17" s="7"/>
      <c r="E17" s="7"/>
      <c r="F17" s="7"/>
    </row>
    <row r="18" spans="1:6" x14ac:dyDescent="0.2">
      <c r="A18" s="8"/>
      <c r="B18" s="9" t="s">
        <v>51</v>
      </c>
      <c r="C18" s="8" t="s">
        <v>52</v>
      </c>
      <c r="D18" s="8" t="s">
        <v>53</v>
      </c>
      <c r="E18" s="8"/>
      <c r="F18" s="8" t="s">
        <v>54</v>
      </c>
    </row>
    <row r="19" spans="1:6" x14ac:dyDescent="0.2">
      <c r="A19" s="10" t="s">
        <v>56</v>
      </c>
      <c r="B19" s="11">
        <v>500</v>
      </c>
      <c r="C19" s="11">
        <v>8284</v>
      </c>
      <c r="D19" s="11">
        <v>8784</v>
      </c>
      <c r="E19" s="12"/>
      <c r="F19" s="11">
        <f>D19/$B$17</f>
        <v>61</v>
      </c>
    </row>
    <row r="20" spans="1:6" x14ac:dyDescent="0.2">
      <c r="A20" s="13" t="s">
        <v>65</v>
      </c>
      <c r="B20" s="14">
        <v>2100</v>
      </c>
      <c r="C20" s="14">
        <v>9599</v>
      </c>
      <c r="D20" s="14">
        <v>11699</v>
      </c>
      <c r="E20" s="15"/>
      <c r="F20" s="14">
        <f>D20/$B$17</f>
        <v>81.243055555555557</v>
      </c>
    </row>
    <row r="21" spans="1:6" x14ac:dyDescent="0.2">
      <c r="A21" s="13"/>
      <c r="B21" s="14"/>
      <c r="C21" s="14"/>
      <c r="D21" s="14"/>
      <c r="E21" s="16"/>
      <c r="F21" s="14"/>
    </row>
    <row r="23" spans="1:6" x14ac:dyDescent="0.2">
      <c r="A23" s="6" t="s">
        <v>10</v>
      </c>
      <c r="B23" s="7">
        <v>371</v>
      </c>
      <c r="C23" s="7" t="s">
        <v>50</v>
      </c>
      <c r="D23" s="7"/>
      <c r="E23" s="7"/>
      <c r="F23" s="7"/>
    </row>
    <row r="24" spans="1:6" x14ac:dyDescent="0.2">
      <c r="A24" s="8"/>
      <c r="B24" s="9" t="s">
        <v>51</v>
      </c>
      <c r="C24" s="8" t="s">
        <v>52</v>
      </c>
      <c r="D24" s="8" t="s">
        <v>53</v>
      </c>
      <c r="E24" s="8"/>
      <c r="F24" s="8" t="s">
        <v>54</v>
      </c>
    </row>
    <row r="25" spans="1:6" x14ac:dyDescent="0.2">
      <c r="A25" s="10" t="s">
        <v>65</v>
      </c>
      <c r="B25" s="11">
        <v>5000</v>
      </c>
      <c r="C25" s="11">
        <v>13799</v>
      </c>
      <c r="D25" s="11">
        <v>18799</v>
      </c>
      <c r="E25" s="12"/>
      <c r="F25" s="11">
        <f>D25/$B$23</f>
        <v>50.671159029649594</v>
      </c>
    </row>
    <row r="26" spans="1:6" x14ac:dyDescent="0.2">
      <c r="A26" s="13" t="s">
        <v>56</v>
      </c>
      <c r="B26" s="14">
        <v>10000</v>
      </c>
      <c r="C26" s="14">
        <v>17190.29</v>
      </c>
      <c r="D26" s="14">
        <v>27190.29</v>
      </c>
      <c r="E26" s="15"/>
      <c r="F26" s="14">
        <f>D26/$B$23</f>
        <v>73.289191374663076</v>
      </c>
    </row>
    <row r="29" spans="1:6" x14ac:dyDescent="0.2">
      <c r="A29" s="6" t="s">
        <v>14</v>
      </c>
      <c r="B29" s="7">
        <v>101</v>
      </c>
      <c r="C29" s="7" t="s">
        <v>50</v>
      </c>
      <c r="D29" s="7"/>
      <c r="E29" s="7"/>
      <c r="F29" s="7"/>
    </row>
    <row r="30" spans="1:6" x14ac:dyDescent="0.2">
      <c r="A30" s="8"/>
      <c r="B30" s="9" t="s">
        <v>51</v>
      </c>
      <c r="C30" s="8" t="s">
        <v>52</v>
      </c>
      <c r="D30" s="8" t="s">
        <v>53</v>
      </c>
      <c r="E30" s="8"/>
      <c r="F30" s="8" t="s">
        <v>54</v>
      </c>
    </row>
    <row r="31" spans="1:6" x14ac:dyDescent="0.2">
      <c r="A31" s="10" t="s">
        <v>65</v>
      </c>
      <c r="B31" s="11">
        <v>3000</v>
      </c>
      <c r="C31" s="11">
        <v>1200</v>
      </c>
      <c r="D31" s="11">
        <v>4200</v>
      </c>
      <c r="E31" s="12"/>
      <c r="F31" s="11">
        <f>D31/$B$29</f>
        <v>41.584158415841586</v>
      </c>
    </row>
    <row r="32" spans="1:6" x14ac:dyDescent="0.2">
      <c r="A32" s="13" t="s">
        <v>56</v>
      </c>
      <c r="B32" s="14">
        <v>2000</v>
      </c>
      <c r="C32" s="14">
        <v>3205.54</v>
      </c>
      <c r="D32" s="14">
        <v>5205.54</v>
      </c>
      <c r="E32" s="15"/>
      <c r="F32" s="14">
        <f>D32/$B$29</f>
        <v>51.54</v>
      </c>
    </row>
    <row r="35" spans="1:6" x14ac:dyDescent="0.2">
      <c r="A35" s="6" t="s">
        <v>15</v>
      </c>
      <c r="B35" s="7">
        <v>318</v>
      </c>
      <c r="C35" s="7" t="s">
        <v>50</v>
      </c>
      <c r="D35" s="7"/>
      <c r="E35" s="7"/>
      <c r="F35" s="7"/>
    </row>
    <row r="36" spans="1:6" x14ac:dyDescent="0.2">
      <c r="A36" s="8"/>
      <c r="B36" s="9" t="s">
        <v>51</v>
      </c>
      <c r="C36" s="8" t="s">
        <v>69</v>
      </c>
      <c r="D36" s="8" t="s">
        <v>53</v>
      </c>
      <c r="E36" s="8"/>
      <c r="F36" s="8" t="s">
        <v>54</v>
      </c>
    </row>
    <row r="37" spans="1:6" x14ac:dyDescent="0.2">
      <c r="A37" s="10" t="s">
        <v>56</v>
      </c>
      <c r="B37" s="11">
        <v>5000</v>
      </c>
      <c r="C37" s="11">
        <v>5916.94</v>
      </c>
      <c r="D37" s="11">
        <v>10916.94</v>
      </c>
      <c r="E37" s="12"/>
      <c r="F37" s="11">
        <f>D37/$B$35</f>
        <v>34.33</v>
      </c>
    </row>
    <row r="38" spans="1:6" x14ac:dyDescent="0.2">
      <c r="A38" s="13" t="s">
        <v>65</v>
      </c>
      <c r="B38" s="14">
        <v>7000</v>
      </c>
      <c r="C38" s="14">
        <v>4599</v>
      </c>
      <c r="D38" s="14">
        <v>11599</v>
      </c>
      <c r="E38" s="15"/>
      <c r="F38" s="14">
        <f>D38/$B$35</f>
        <v>36.474842767295598</v>
      </c>
    </row>
    <row r="41" spans="1:6" x14ac:dyDescent="0.2">
      <c r="A41" s="6" t="s">
        <v>16</v>
      </c>
      <c r="B41" s="7">
        <v>170</v>
      </c>
      <c r="C41" s="7" t="s">
        <v>50</v>
      </c>
      <c r="D41" s="7"/>
      <c r="E41" s="7"/>
      <c r="F41" s="7"/>
    </row>
    <row r="42" spans="1:6" x14ac:dyDescent="0.2">
      <c r="A42" s="8"/>
      <c r="B42" s="9" t="s">
        <v>51</v>
      </c>
      <c r="C42" s="8" t="s">
        <v>52</v>
      </c>
      <c r="D42" s="8" t="s">
        <v>53</v>
      </c>
      <c r="E42" s="8"/>
      <c r="F42" s="8" t="s">
        <v>54</v>
      </c>
    </row>
    <row r="43" spans="1:6" x14ac:dyDescent="0.2">
      <c r="A43" s="10" t="s">
        <v>66</v>
      </c>
      <c r="B43" s="11">
        <v>3000</v>
      </c>
      <c r="C43" s="11">
        <v>9799</v>
      </c>
      <c r="D43" s="11">
        <v>12799</v>
      </c>
      <c r="E43" s="12"/>
      <c r="F43" s="11">
        <f>D43/$B$41</f>
        <v>75.288235294117641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3" sqref="A3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bestFit="1" customWidth="1"/>
    <col min="5" max="16384" width="9.140625" style="1"/>
  </cols>
  <sheetData>
    <row r="1" spans="1:7" x14ac:dyDescent="0.2">
      <c r="A1" s="2" t="s">
        <v>60</v>
      </c>
      <c r="B1" s="2"/>
      <c r="C1" s="3"/>
      <c r="D1" s="3"/>
      <c r="E1" s="4"/>
    </row>
    <row r="2" spans="1:7" x14ac:dyDescent="0.2">
      <c r="A2" s="2" t="s">
        <v>61</v>
      </c>
      <c r="B2" s="5"/>
      <c r="C2" s="3"/>
      <c r="D2" s="3"/>
      <c r="E2" s="4"/>
    </row>
    <row r="3" spans="1:7" x14ac:dyDescent="0.2">
      <c r="A3" s="2" t="s">
        <v>62</v>
      </c>
      <c r="B3" s="2"/>
      <c r="C3" s="3"/>
      <c r="D3" s="3"/>
      <c r="E3" s="4"/>
    </row>
    <row r="6" spans="1:7" s="7" customFormat="1" x14ac:dyDescent="0.2">
      <c r="A6" s="6" t="s">
        <v>0</v>
      </c>
      <c r="B6" s="7">
        <v>86.9</v>
      </c>
      <c r="C6" s="7" t="s">
        <v>50</v>
      </c>
    </row>
    <row r="7" spans="1:7" s="8" customFormat="1" x14ac:dyDescent="0.2">
      <c r="B7" s="9"/>
      <c r="C7" s="8" t="s">
        <v>52</v>
      </c>
      <c r="D7" s="8" t="s">
        <v>53</v>
      </c>
      <c r="F7" s="8" t="s">
        <v>54</v>
      </c>
    </row>
    <row r="8" spans="1:7" x14ac:dyDescent="0.2">
      <c r="A8" s="10" t="s">
        <v>56</v>
      </c>
      <c r="B8" s="11"/>
      <c r="C8" s="11">
        <v>4528</v>
      </c>
      <c r="D8" s="11">
        <v>4528</v>
      </c>
      <c r="E8" s="12"/>
      <c r="F8" s="11">
        <f>D8/$B$6</f>
        <v>52.105868814729568</v>
      </c>
    </row>
    <row r="9" spans="1:7" x14ac:dyDescent="0.2">
      <c r="A9" s="13" t="s">
        <v>59</v>
      </c>
      <c r="B9" s="14"/>
      <c r="C9" s="14">
        <v>5145</v>
      </c>
      <c r="D9" s="14">
        <v>5145</v>
      </c>
      <c r="E9" s="15"/>
      <c r="F9" s="14">
        <f>D9/$B$6</f>
        <v>59.205983889528191</v>
      </c>
      <c r="G9" s="8"/>
    </row>
    <row r="10" spans="1:7" x14ac:dyDescent="0.2">
      <c r="A10" s="13" t="s">
        <v>63</v>
      </c>
      <c r="B10" s="14"/>
      <c r="C10" s="14">
        <v>7341</v>
      </c>
      <c r="D10" s="14">
        <v>7341</v>
      </c>
      <c r="E10" s="16"/>
      <c r="F10" s="14">
        <f>D10/$B$6</f>
        <v>84.476409666283075</v>
      </c>
    </row>
    <row r="11" spans="1:7" x14ac:dyDescent="0.2">
      <c r="A11" s="1" t="s">
        <v>64</v>
      </c>
      <c r="C11" s="14">
        <v>7344</v>
      </c>
      <c r="D11" s="14">
        <v>7344</v>
      </c>
      <c r="F11" s="14">
        <f>D11/$B$6</f>
        <v>84.510932105868804</v>
      </c>
    </row>
    <row r="12" spans="1:7" x14ac:dyDescent="0.2">
      <c r="C12" s="14"/>
      <c r="D12" s="14"/>
      <c r="F12" s="14"/>
    </row>
    <row r="14" spans="1:7" x14ac:dyDescent="0.2">
      <c r="A14" s="6" t="s">
        <v>1</v>
      </c>
      <c r="B14" s="7">
        <v>71.599999999999994</v>
      </c>
      <c r="C14" s="7" t="s">
        <v>50</v>
      </c>
      <c r="D14" s="7"/>
      <c r="E14" s="7"/>
      <c r="F14" s="7"/>
    </row>
    <row r="15" spans="1:7" x14ac:dyDescent="0.2">
      <c r="A15" s="8"/>
      <c r="B15" s="9"/>
      <c r="C15" s="8" t="s">
        <v>52</v>
      </c>
      <c r="D15" s="8" t="s">
        <v>53</v>
      </c>
      <c r="E15" s="8"/>
      <c r="F15" s="8" t="s">
        <v>54</v>
      </c>
    </row>
    <row r="16" spans="1:7" x14ac:dyDescent="0.2">
      <c r="A16" s="10" t="s">
        <v>59</v>
      </c>
      <c r="B16" s="11"/>
      <c r="C16" s="11">
        <v>4868.8</v>
      </c>
      <c r="D16" s="11">
        <v>4868.8</v>
      </c>
      <c r="E16" s="12"/>
      <c r="F16" s="11">
        <f>D16/$B$14</f>
        <v>68.000000000000014</v>
      </c>
    </row>
    <row r="17" spans="1:6" x14ac:dyDescent="0.2">
      <c r="A17" s="13" t="s">
        <v>56</v>
      </c>
      <c r="B17" s="14"/>
      <c r="C17" s="14">
        <v>5163.08</v>
      </c>
      <c r="D17" s="14">
        <v>5163.08</v>
      </c>
      <c r="E17" s="15"/>
      <c r="F17" s="14">
        <f>D17/$B$14</f>
        <v>72.110055865921794</v>
      </c>
    </row>
    <row r="18" spans="1:6" x14ac:dyDescent="0.2">
      <c r="A18" s="13" t="s">
        <v>63</v>
      </c>
      <c r="B18" s="14"/>
      <c r="C18" s="14">
        <v>5997</v>
      </c>
      <c r="D18" s="14">
        <v>5997</v>
      </c>
      <c r="E18" s="16"/>
      <c r="F18" s="14">
        <f>D18/$B$14</f>
        <v>83.756983240223477</v>
      </c>
    </row>
    <row r="19" spans="1:6" x14ac:dyDescent="0.2">
      <c r="A19" s="13" t="s">
        <v>64</v>
      </c>
      <c r="B19" s="14"/>
      <c r="C19" s="14">
        <v>6672</v>
      </c>
      <c r="D19" s="14">
        <v>6672</v>
      </c>
      <c r="E19" s="16"/>
      <c r="F19" s="14">
        <f>D19/$B$14</f>
        <v>93.184357541899445</v>
      </c>
    </row>
    <row r="20" spans="1:6" x14ac:dyDescent="0.2">
      <c r="A20" s="13"/>
      <c r="B20" s="14"/>
      <c r="C20" s="14"/>
      <c r="D20" s="14"/>
      <c r="E20" s="16"/>
      <c r="F20" s="14"/>
    </row>
    <row r="22" spans="1:6" x14ac:dyDescent="0.2">
      <c r="A22" s="6" t="s">
        <v>2</v>
      </c>
      <c r="B22" s="7">
        <v>68</v>
      </c>
      <c r="C22" s="7" t="s">
        <v>50</v>
      </c>
      <c r="D22" s="7"/>
      <c r="E22" s="7"/>
      <c r="F22" s="7"/>
    </row>
    <row r="23" spans="1:6" x14ac:dyDescent="0.2">
      <c r="A23" s="8"/>
      <c r="B23" s="9" t="s">
        <v>51</v>
      </c>
      <c r="C23" s="8" t="s">
        <v>52</v>
      </c>
      <c r="D23" s="8" t="s">
        <v>53</v>
      </c>
      <c r="E23" s="8"/>
      <c r="F23" s="8" t="s">
        <v>54</v>
      </c>
    </row>
    <row r="24" spans="1:6" x14ac:dyDescent="0.2">
      <c r="A24" s="10" t="s">
        <v>56</v>
      </c>
      <c r="B24" s="11">
        <v>500</v>
      </c>
      <c r="C24" s="11">
        <v>3625</v>
      </c>
      <c r="D24" s="11">
        <v>4125</v>
      </c>
      <c r="E24" s="12"/>
      <c r="F24" s="11">
        <f>D24/$B$22</f>
        <v>60.661764705882355</v>
      </c>
    </row>
    <row r="25" spans="1:6" x14ac:dyDescent="0.2">
      <c r="A25" s="13" t="s">
        <v>63</v>
      </c>
      <c r="B25" s="14">
        <v>0.01</v>
      </c>
      <c r="C25" s="14">
        <v>4681.99</v>
      </c>
      <c r="D25" s="14">
        <v>4682</v>
      </c>
      <c r="E25" s="15"/>
      <c r="F25" s="14">
        <f>D25/$B$22</f>
        <v>68.852941176470594</v>
      </c>
    </row>
    <row r="26" spans="1:6" x14ac:dyDescent="0.2">
      <c r="A26" s="13" t="s">
        <v>64</v>
      </c>
      <c r="B26" s="14">
        <v>480</v>
      </c>
      <c r="C26" s="14">
        <v>4512</v>
      </c>
      <c r="D26" s="14">
        <v>4992</v>
      </c>
      <c r="E26" s="16"/>
      <c r="F26" s="14">
        <f>D26/$B$22</f>
        <v>73.411764705882348</v>
      </c>
    </row>
    <row r="27" spans="1:6" x14ac:dyDescent="0.2">
      <c r="A27" s="13"/>
      <c r="B27" s="14"/>
      <c r="C27" s="14"/>
      <c r="D27" s="14"/>
      <c r="E27" s="16"/>
      <c r="F27" s="14"/>
    </row>
    <row r="29" spans="1:6" x14ac:dyDescent="0.2">
      <c r="A29" s="6" t="s">
        <v>3</v>
      </c>
      <c r="B29" s="7">
        <v>28</v>
      </c>
      <c r="C29" s="7" t="s">
        <v>50</v>
      </c>
      <c r="D29" s="7"/>
      <c r="E29" s="7"/>
      <c r="F29" s="7"/>
    </row>
    <row r="30" spans="1:6" x14ac:dyDescent="0.2">
      <c r="A30" s="8"/>
      <c r="B30" s="9" t="s">
        <v>51</v>
      </c>
      <c r="C30" s="8" t="s">
        <v>52</v>
      </c>
      <c r="D30" s="8" t="s">
        <v>53</v>
      </c>
      <c r="E30" s="8"/>
      <c r="F30" s="8" t="s">
        <v>54</v>
      </c>
    </row>
    <row r="31" spans="1:6" x14ac:dyDescent="0.2">
      <c r="A31" s="10" t="s">
        <v>56</v>
      </c>
      <c r="B31" s="11">
        <v>2236</v>
      </c>
      <c r="C31" s="11"/>
      <c r="D31" s="11">
        <v>2236</v>
      </c>
      <c r="E31" s="12"/>
      <c r="F31" s="11">
        <f>D31/$B$29</f>
        <v>79.857142857142861</v>
      </c>
    </row>
    <row r="32" spans="1:6" x14ac:dyDescent="0.2">
      <c r="A32" s="13" t="s">
        <v>64</v>
      </c>
      <c r="B32" s="14">
        <v>480</v>
      </c>
      <c r="C32" s="14">
        <v>2016</v>
      </c>
      <c r="D32" s="14">
        <v>2496</v>
      </c>
      <c r="E32" s="15"/>
      <c r="F32" s="14">
        <f>D32/$B$29</f>
        <v>89.142857142857139</v>
      </c>
    </row>
    <row r="33" spans="1:6" x14ac:dyDescent="0.2">
      <c r="A33" s="13" t="s">
        <v>63</v>
      </c>
      <c r="B33" s="14">
        <v>0.01</v>
      </c>
      <c r="C33" s="14">
        <v>2698</v>
      </c>
      <c r="D33" s="14">
        <v>2698.01</v>
      </c>
      <c r="E33" s="16"/>
      <c r="F33" s="14">
        <f>D33/$B$29</f>
        <v>96.357500000000002</v>
      </c>
    </row>
    <row r="36" spans="1:6" x14ac:dyDescent="0.2">
      <c r="A36" s="6" t="s">
        <v>4</v>
      </c>
      <c r="B36" s="7">
        <v>84</v>
      </c>
      <c r="C36" s="7" t="s">
        <v>50</v>
      </c>
      <c r="D36" s="7"/>
      <c r="E36" s="7"/>
      <c r="F36" s="7"/>
    </row>
    <row r="37" spans="1:6" x14ac:dyDescent="0.2">
      <c r="A37" s="8"/>
      <c r="B37" s="9"/>
      <c r="C37" s="8" t="s">
        <v>57</v>
      </c>
      <c r="D37" s="8" t="s">
        <v>53</v>
      </c>
      <c r="E37" s="8"/>
      <c r="F37" s="8" t="s">
        <v>54</v>
      </c>
    </row>
    <row r="38" spans="1:6" x14ac:dyDescent="0.2">
      <c r="A38" s="10" t="s">
        <v>59</v>
      </c>
      <c r="B38" s="11"/>
      <c r="C38" s="11">
        <v>4200</v>
      </c>
      <c r="D38" s="11">
        <v>4200</v>
      </c>
      <c r="E38" s="12"/>
      <c r="F38" s="11">
        <f>D38/$B$36</f>
        <v>50</v>
      </c>
    </row>
    <row r="39" spans="1:6" x14ac:dyDescent="0.2">
      <c r="A39" s="13" t="s">
        <v>56</v>
      </c>
      <c r="B39" s="14"/>
      <c r="C39" s="14">
        <v>4267</v>
      </c>
      <c r="D39" s="14">
        <v>4267</v>
      </c>
      <c r="E39" s="15"/>
      <c r="F39" s="14">
        <f>D39/$B$36</f>
        <v>50.797619047619051</v>
      </c>
    </row>
    <row r="40" spans="1:6" x14ac:dyDescent="0.2">
      <c r="A40" s="13" t="s">
        <v>64</v>
      </c>
      <c r="B40" s="14"/>
      <c r="C40" s="14">
        <v>4800</v>
      </c>
      <c r="D40" s="14">
        <v>4800</v>
      </c>
      <c r="E40" s="16"/>
      <c r="F40" s="14">
        <f>D40/$B$36</f>
        <v>57.142857142857146</v>
      </c>
    </row>
    <row r="41" spans="1:6" x14ac:dyDescent="0.2">
      <c r="A41" s="13" t="s">
        <v>63</v>
      </c>
      <c r="B41" s="14"/>
      <c r="C41" s="14">
        <v>5997</v>
      </c>
      <c r="D41" s="14">
        <v>5997</v>
      </c>
      <c r="E41" s="16"/>
      <c r="F41" s="14">
        <f>D41/$B$36</f>
        <v>71.392857142857139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5"/>
  <sheetViews>
    <sheetView workbookViewId="0">
      <selection activeCell="D8" activeCellId="4" sqref="D32 D26 D20 D14 D8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121</v>
      </c>
      <c r="B1" s="2"/>
      <c r="C1" s="3"/>
      <c r="D1" s="3"/>
      <c r="E1" s="4"/>
    </row>
    <row r="2" spans="1:7" x14ac:dyDescent="0.2">
      <c r="A2" s="2" t="s">
        <v>122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75</v>
      </c>
      <c r="B6" s="7">
        <v>79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63</v>
      </c>
      <c r="B8" s="11">
        <v>1000</v>
      </c>
      <c r="C8" s="11">
        <v>3800</v>
      </c>
      <c r="D8" s="11">
        <v>4800</v>
      </c>
      <c r="E8" s="12"/>
      <c r="F8" s="11">
        <f>D8/$B$6</f>
        <v>60.759493670886073</v>
      </c>
    </row>
    <row r="9" spans="1:7" x14ac:dyDescent="0.2">
      <c r="A9" s="13" t="s">
        <v>64</v>
      </c>
      <c r="B9" s="14">
        <v>1575</v>
      </c>
      <c r="C9" s="14">
        <v>4000</v>
      </c>
      <c r="D9" s="14">
        <v>5575</v>
      </c>
      <c r="E9" s="15"/>
      <c r="F9" s="14">
        <f>D9/$B$6</f>
        <v>70.569620253164558</v>
      </c>
      <c r="G9" s="8"/>
    </row>
    <row r="12" spans="1:7" x14ac:dyDescent="0.2">
      <c r="A12" s="6" t="s">
        <v>73</v>
      </c>
      <c r="B12" s="7">
        <v>25</v>
      </c>
      <c r="C12" s="7" t="s">
        <v>50</v>
      </c>
      <c r="D12" s="7"/>
      <c r="E12" s="7"/>
      <c r="F12" s="7"/>
    </row>
    <row r="13" spans="1:7" x14ac:dyDescent="0.2">
      <c r="A13" s="8"/>
      <c r="B13" s="9" t="s">
        <v>51</v>
      </c>
      <c r="C13" s="8" t="s">
        <v>52</v>
      </c>
      <c r="D13" s="8" t="s">
        <v>53</v>
      </c>
      <c r="E13" s="8"/>
      <c r="F13" s="8" t="s">
        <v>54</v>
      </c>
    </row>
    <row r="14" spans="1:7" x14ac:dyDescent="0.2">
      <c r="A14" s="10" t="s">
        <v>63</v>
      </c>
      <c r="B14" s="11">
        <v>1000</v>
      </c>
      <c r="C14" s="11">
        <v>1200</v>
      </c>
      <c r="D14" s="11">
        <v>2200</v>
      </c>
      <c r="E14" s="12"/>
      <c r="F14" s="11">
        <f>D14/$B$12</f>
        <v>88</v>
      </c>
    </row>
    <row r="15" spans="1:7" x14ac:dyDescent="0.2">
      <c r="A15" s="13" t="s">
        <v>64</v>
      </c>
      <c r="B15" s="14">
        <v>405</v>
      </c>
      <c r="C15" s="14">
        <v>2000</v>
      </c>
      <c r="D15" s="14">
        <v>2405</v>
      </c>
      <c r="E15" s="15"/>
      <c r="F15" s="14">
        <f>D15/$B$12</f>
        <v>96.2</v>
      </c>
    </row>
    <row r="16" spans="1:7" x14ac:dyDescent="0.2">
      <c r="A16" s="13"/>
      <c r="B16" s="14"/>
      <c r="C16" s="14"/>
      <c r="D16" s="14"/>
      <c r="E16" s="16"/>
      <c r="F16" s="14"/>
    </row>
    <row r="18" spans="1:6" x14ac:dyDescent="0.2">
      <c r="A18" s="6" t="s">
        <v>74</v>
      </c>
      <c r="B18" s="7">
        <v>48.1</v>
      </c>
      <c r="C18" s="7" t="s">
        <v>50</v>
      </c>
      <c r="D18" s="7"/>
      <c r="E18" s="7"/>
      <c r="F18" s="7"/>
    </row>
    <row r="19" spans="1:6" x14ac:dyDescent="0.2">
      <c r="A19" s="8"/>
      <c r="B19" s="9" t="s">
        <v>51</v>
      </c>
      <c r="C19" s="8" t="s">
        <v>52</v>
      </c>
      <c r="D19" s="8" t="s">
        <v>53</v>
      </c>
      <c r="E19" s="8"/>
      <c r="F19" s="8" t="s">
        <v>54</v>
      </c>
    </row>
    <row r="20" spans="1:6" x14ac:dyDescent="0.2">
      <c r="A20" s="10" t="s">
        <v>63</v>
      </c>
      <c r="B20" s="11">
        <v>1000</v>
      </c>
      <c r="C20" s="11">
        <v>2220</v>
      </c>
      <c r="D20" s="11">
        <v>3220</v>
      </c>
      <c r="E20" s="12"/>
      <c r="F20" s="11">
        <f>D20/$B$18</f>
        <v>66.943866943866936</v>
      </c>
    </row>
    <row r="21" spans="1:6" x14ac:dyDescent="0.2">
      <c r="A21" s="13" t="s">
        <v>64</v>
      </c>
      <c r="B21" s="14">
        <v>779</v>
      </c>
      <c r="C21" s="14">
        <v>3000</v>
      </c>
      <c r="D21" s="14">
        <v>3779</v>
      </c>
      <c r="E21" s="15"/>
      <c r="F21" s="14">
        <f>D21/$B$18</f>
        <v>78.565488565488565</v>
      </c>
    </row>
    <row r="22" spans="1:6" x14ac:dyDescent="0.2">
      <c r="B22" s="14"/>
      <c r="C22" s="14"/>
      <c r="D22" s="14"/>
      <c r="E22" s="15"/>
      <c r="F22" s="14"/>
    </row>
    <row r="23" spans="1:6" x14ac:dyDescent="0.2">
      <c r="B23" s="14"/>
      <c r="C23" s="14"/>
      <c r="D23" s="14"/>
      <c r="E23" s="15"/>
      <c r="F23" s="14"/>
    </row>
    <row r="24" spans="1:6" x14ac:dyDescent="0.2">
      <c r="A24" s="6" t="s">
        <v>76</v>
      </c>
      <c r="B24" s="7">
        <v>36</v>
      </c>
      <c r="C24" s="7" t="s">
        <v>50</v>
      </c>
      <c r="D24" s="7"/>
      <c r="E24" s="7"/>
      <c r="F24" s="7"/>
    </row>
    <row r="25" spans="1:6" x14ac:dyDescent="0.2">
      <c r="A25" s="8"/>
      <c r="B25" s="9" t="s">
        <v>51</v>
      </c>
      <c r="C25" s="8" t="s">
        <v>52</v>
      </c>
      <c r="D25" s="8" t="s">
        <v>53</v>
      </c>
      <c r="E25" s="8"/>
      <c r="F25" s="8" t="s">
        <v>54</v>
      </c>
    </row>
    <row r="26" spans="1:6" x14ac:dyDescent="0.2">
      <c r="A26" s="10" t="s">
        <v>64</v>
      </c>
      <c r="B26" s="11">
        <v>352</v>
      </c>
      <c r="C26" s="11">
        <v>2000</v>
      </c>
      <c r="D26" s="11">
        <v>2352</v>
      </c>
      <c r="E26" s="12"/>
      <c r="F26" s="11">
        <f>D26/$B$24</f>
        <v>65.333333333333329</v>
      </c>
    </row>
    <row r="27" spans="1:6" x14ac:dyDescent="0.2">
      <c r="A27" s="13" t="s">
        <v>63</v>
      </c>
      <c r="B27" s="14">
        <v>1000</v>
      </c>
      <c r="C27" s="14">
        <v>1495</v>
      </c>
      <c r="D27" s="14">
        <v>2495</v>
      </c>
      <c r="E27" s="15"/>
      <c r="F27" s="14">
        <f>D27/$B$24</f>
        <v>69.305555555555557</v>
      </c>
    </row>
    <row r="28" spans="1:6" x14ac:dyDescent="0.2">
      <c r="A28" s="13"/>
      <c r="B28" s="14"/>
      <c r="C28" s="14"/>
      <c r="D28" s="14"/>
      <c r="E28" s="15"/>
      <c r="F28" s="14"/>
    </row>
    <row r="30" spans="1:6" x14ac:dyDescent="0.2">
      <c r="A30" s="6" t="s">
        <v>77</v>
      </c>
      <c r="B30" s="7">
        <v>39</v>
      </c>
      <c r="C30" s="7" t="s">
        <v>50</v>
      </c>
      <c r="D30" s="7"/>
      <c r="E30" s="7"/>
      <c r="F30" s="7"/>
    </row>
    <row r="31" spans="1:6" x14ac:dyDescent="0.2">
      <c r="A31" s="8"/>
      <c r="B31" s="9"/>
      <c r="C31" s="8" t="s">
        <v>52</v>
      </c>
      <c r="D31" s="8" t="s">
        <v>53</v>
      </c>
      <c r="E31" s="8"/>
      <c r="F31" s="8" t="s">
        <v>54</v>
      </c>
    </row>
    <row r="32" spans="1:6" x14ac:dyDescent="0.2">
      <c r="A32" s="10" t="s">
        <v>63</v>
      </c>
      <c r="B32" s="11">
        <v>1000</v>
      </c>
      <c r="C32" s="11">
        <v>1400</v>
      </c>
      <c r="D32" s="11">
        <v>2400</v>
      </c>
      <c r="E32" s="12"/>
      <c r="F32" s="11">
        <f>D32/$B$30</f>
        <v>61.53846153846154</v>
      </c>
    </row>
    <row r="33" spans="1:6" x14ac:dyDescent="0.2">
      <c r="A33" s="13" t="s">
        <v>64</v>
      </c>
      <c r="B33" s="14">
        <v>843</v>
      </c>
      <c r="C33" s="14">
        <v>2000</v>
      </c>
      <c r="D33" s="14">
        <v>2843</v>
      </c>
      <c r="E33" s="15"/>
      <c r="F33" s="14">
        <f>D33/$B$30</f>
        <v>72.897435897435898</v>
      </c>
    </row>
    <row r="34" spans="1:6" x14ac:dyDescent="0.2">
      <c r="B34" s="14"/>
      <c r="C34" s="14"/>
      <c r="D34" s="14"/>
      <c r="E34" s="15"/>
      <c r="F34" s="14"/>
    </row>
    <row r="35" spans="1:6" x14ac:dyDescent="0.2">
      <c r="B35" s="14"/>
      <c r="C35" s="14"/>
      <c r="D35" s="14"/>
      <c r="E35" s="15"/>
      <c r="F35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"/>
  <sheetViews>
    <sheetView workbookViewId="0">
      <selection activeCell="D8" sqref="D8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15" x14ac:dyDescent="0.2">
      <c r="A1" s="2" t="s">
        <v>60</v>
      </c>
      <c r="B1" s="2"/>
      <c r="C1" s="3"/>
      <c r="D1" s="3"/>
      <c r="E1" s="4"/>
      <c r="K1" s="1" t="s">
        <v>117</v>
      </c>
    </row>
    <row r="2" spans="1:15" x14ac:dyDescent="0.2">
      <c r="A2" s="2" t="s">
        <v>119</v>
      </c>
      <c r="B2" s="5"/>
      <c r="C2" s="3"/>
      <c r="D2" s="3"/>
      <c r="E2" s="4"/>
      <c r="K2" s="1" t="s">
        <v>118</v>
      </c>
    </row>
    <row r="3" spans="1:15" x14ac:dyDescent="0.2">
      <c r="A3" s="2" t="s">
        <v>93</v>
      </c>
      <c r="B3" s="2"/>
      <c r="C3" s="3"/>
      <c r="D3" s="3"/>
      <c r="E3" s="4"/>
      <c r="K3" s="1" t="s">
        <v>113</v>
      </c>
      <c r="L3" s="1" t="s">
        <v>114</v>
      </c>
      <c r="M3" s="1" t="s">
        <v>63</v>
      </c>
      <c r="N3" s="1" t="s">
        <v>59</v>
      </c>
    </row>
    <row r="4" spans="1:15" x14ac:dyDescent="0.2">
      <c r="L4" s="1" t="s">
        <v>115</v>
      </c>
      <c r="M4" s="18">
        <v>19012</v>
      </c>
      <c r="N4" s="18">
        <v>27141</v>
      </c>
    </row>
    <row r="5" spans="1:15" x14ac:dyDescent="0.2">
      <c r="L5" s="7" t="s">
        <v>116</v>
      </c>
      <c r="M5" s="19">
        <v>19012</v>
      </c>
      <c r="N5" s="19">
        <v>27141</v>
      </c>
      <c r="O5" s="7"/>
    </row>
    <row r="6" spans="1:15" s="7" customFormat="1" x14ac:dyDescent="0.2">
      <c r="A6" s="6" t="s">
        <v>72</v>
      </c>
      <c r="B6" s="7">
        <v>388</v>
      </c>
      <c r="C6" s="7" t="s">
        <v>50</v>
      </c>
      <c r="L6" s="8"/>
      <c r="M6" s="8"/>
      <c r="N6" s="8"/>
      <c r="O6" s="8"/>
    </row>
    <row r="7" spans="1:15" s="8" customFormat="1" x14ac:dyDescent="0.2">
      <c r="B7" s="9"/>
      <c r="C7" s="8" t="s">
        <v>52</v>
      </c>
      <c r="D7" s="8" t="s">
        <v>53</v>
      </c>
      <c r="F7" s="8" t="s">
        <v>54</v>
      </c>
      <c r="L7" s="1"/>
      <c r="M7" s="1"/>
      <c r="N7" s="1"/>
      <c r="O7" s="1"/>
    </row>
    <row r="8" spans="1:15" x14ac:dyDescent="0.2">
      <c r="A8" s="10" t="s">
        <v>63</v>
      </c>
      <c r="B8" s="11"/>
      <c r="C8" s="11">
        <v>19012</v>
      </c>
      <c r="D8" s="11">
        <v>19012</v>
      </c>
      <c r="E8" s="12"/>
      <c r="F8" s="11">
        <f>D8/$B$6</f>
        <v>49</v>
      </c>
      <c r="L8" s="1" t="s">
        <v>114</v>
      </c>
      <c r="N8" s="1" t="s">
        <v>115</v>
      </c>
      <c r="O8" s="7" t="s">
        <v>116</v>
      </c>
    </row>
    <row r="9" spans="1:15" x14ac:dyDescent="0.2">
      <c r="A9" s="13" t="s">
        <v>59</v>
      </c>
      <c r="B9" s="14"/>
      <c r="C9" s="14">
        <v>27141</v>
      </c>
      <c r="D9" s="14">
        <v>27141</v>
      </c>
      <c r="E9" s="15"/>
      <c r="F9" s="14">
        <f>D9/$B$6</f>
        <v>69.951030927835049</v>
      </c>
      <c r="G9" s="8"/>
      <c r="L9" s="1" t="s">
        <v>63</v>
      </c>
      <c r="N9" s="18">
        <v>19012</v>
      </c>
      <c r="O9" s="19">
        <v>19012</v>
      </c>
    </row>
    <row r="10" spans="1:15" x14ac:dyDescent="0.2">
      <c r="A10" s="13"/>
      <c r="B10" s="14"/>
      <c r="C10" s="14"/>
      <c r="D10" s="14"/>
      <c r="E10" s="15"/>
      <c r="F10" s="14"/>
      <c r="L10" s="1" t="s">
        <v>59</v>
      </c>
      <c r="N10" s="18">
        <v>27141</v>
      </c>
      <c r="O10" s="19">
        <v>27141</v>
      </c>
    </row>
    <row r="11" spans="1:15" x14ac:dyDescent="0.2">
      <c r="N11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workbookViewId="0">
      <selection activeCell="J1" sqref="J1:Q1048576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120</v>
      </c>
      <c r="B1" s="2"/>
      <c r="C1" s="3"/>
      <c r="D1" s="3"/>
      <c r="E1" s="4"/>
    </row>
    <row r="2" spans="1:7" x14ac:dyDescent="0.2">
      <c r="A2" s="2" t="s">
        <v>119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88</v>
      </c>
      <c r="B6" s="7">
        <v>165.5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55</v>
      </c>
      <c r="B8" s="11">
        <v>2000</v>
      </c>
      <c r="C8" s="11">
        <v>3200</v>
      </c>
      <c r="D8" s="11">
        <v>5200</v>
      </c>
      <c r="E8" s="12"/>
      <c r="F8" s="11">
        <f>D8/$B$6</f>
        <v>31.419939577039276</v>
      </c>
    </row>
    <row r="9" spans="1:7" x14ac:dyDescent="0.2">
      <c r="A9" s="13" t="s">
        <v>71</v>
      </c>
      <c r="B9" s="14">
        <v>1000</v>
      </c>
      <c r="C9" s="14">
        <v>5266</v>
      </c>
      <c r="D9" s="14">
        <v>6266</v>
      </c>
      <c r="E9" s="15"/>
      <c r="F9" s="14">
        <f>D9/$B$6</f>
        <v>37.861027190332329</v>
      </c>
      <c r="G9" s="8"/>
    </row>
    <row r="10" spans="1:7" x14ac:dyDescent="0.2">
      <c r="A10" s="13" t="s">
        <v>56</v>
      </c>
      <c r="B10" s="14">
        <v>3000</v>
      </c>
      <c r="C10" s="14">
        <v>6789</v>
      </c>
      <c r="D10" s="14">
        <v>9789</v>
      </c>
      <c r="E10" s="15"/>
      <c r="F10" s="14">
        <f>D10/$B$6</f>
        <v>59.148036253776432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6"/>
  <sheetViews>
    <sheetView workbookViewId="0">
      <selection activeCell="D33" activeCellId="3" sqref="D8 D15 D24 D33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111</v>
      </c>
      <c r="B1" s="2"/>
      <c r="C1" s="3"/>
      <c r="D1" s="3"/>
      <c r="E1" s="4"/>
    </row>
    <row r="2" spans="1:7" x14ac:dyDescent="0.2">
      <c r="A2" s="2" t="s">
        <v>112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36</v>
      </c>
      <c r="B6" s="7">
        <v>702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63</v>
      </c>
      <c r="B8" s="11"/>
      <c r="C8" s="11">
        <v>31540</v>
      </c>
      <c r="D8" s="11">
        <v>31540</v>
      </c>
      <c r="E8" s="12"/>
      <c r="F8" s="11">
        <f>D8/$B$6</f>
        <v>44.928774928774928</v>
      </c>
    </row>
    <row r="9" spans="1:7" x14ac:dyDescent="0.2">
      <c r="A9" s="13" t="s">
        <v>59</v>
      </c>
      <c r="B9" s="14"/>
      <c r="C9" s="14">
        <v>38724</v>
      </c>
      <c r="D9" s="14">
        <v>38724</v>
      </c>
      <c r="E9" s="15"/>
      <c r="F9" s="14">
        <f>D9/$B$6</f>
        <v>55.162393162393165</v>
      </c>
      <c r="G9" s="8"/>
    </row>
    <row r="10" spans="1:7" x14ac:dyDescent="0.2">
      <c r="A10" s="13" t="s">
        <v>56</v>
      </c>
      <c r="B10" s="14"/>
      <c r="C10" s="14">
        <v>46409.22</v>
      </c>
      <c r="D10" s="14">
        <v>46409.22</v>
      </c>
      <c r="E10" s="15"/>
      <c r="F10" s="14">
        <f>D10/$B$6</f>
        <v>66.11</v>
      </c>
    </row>
    <row r="13" spans="1:7" x14ac:dyDescent="0.2">
      <c r="A13" s="6" t="s">
        <v>48</v>
      </c>
      <c r="B13" s="7">
        <v>96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 t="s">
        <v>53</v>
      </c>
      <c r="E14" s="8"/>
      <c r="F14" s="8" t="s">
        <v>54</v>
      </c>
    </row>
    <row r="15" spans="1:7" x14ac:dyDescent="0.2">
      <c r="A15" s="10" t="s">
        <v>56</v>
      </c>
      <c r="B15" s="11"/>
      <c r="C15" s="11">
        <v>3881</v>
      </c>
      <c r="D15" s="11">
        <v>3881</v>
      </c>
      <c r="E15" s="12"/>
      <c r="F15" s="11">
        <f>D15/$B$13</f>
        <v>40.427083333333336</v>
      </c>
    </row>
    <row r="16" spans="1:7" x14ac:dyDescent="0.2">
      <c r="A16" s="13" t="s">
        <v>63</v>
      </c>
      <c r="B16" s="14"/>
      <c r="C16" s="14">
        <v>4300</v>
      </c>
      <c r="D16" s="14">
        <v>4300</v>
      </c>
      <c r="E16" s="15"/>
      <c r="F16" s="14">
        <f>D16/$B$13</f>
        <v>44.791666666666664</v>
      </c>
    </row>
    <row r="17" spans="1:6" x14ac:dyDescent="0.2">
      <c r="A17" s="1" t="s">
        <v>55</v>
      </c>
      <c r="B17" s="14"/>
      <c r="C17" s="14">
        <v>4410</v>
      </c>
      <c r="D17" s="14">
        <v>4410</v>
      </c>
      <c r="E17" s="15"/>
      <c r="F17" s="14">
        <f>D17/$B$13</f>
        <v>45.9375</v>
      </c>
    </row>
    <row r="18" spans="1:6" x14ac:dyDescent="0.2">
      <c r="A18" s="1" t="s">
        <v>59</v>
      </c>
      <c r="B18" s="14"/>
      <c r="C18" s="14">
        <v>4770</v>
      </c>
      <c r="D18" s="14">
        <v>4770</v>
      </c>
      <c r="E18" s="15"/>
      <c r="F18" s="14">
        <f t="shared" ref="F18:F19" si="0">D18/$B$13</f>
        <v>49.6875</v>
      </c>
    </row>
    <row r="19" spans="1:6" x14ac:dyDescent="0.2">
      <c r="A19" s="1" t="s">
        <v>71</v>
      </c>
      <c r="B19" s="14"/>
      <c r="C19" s="14">
        <v>5498</v>
      </c>
      <c r="D19" s="14">
        <v>5498</v>
      </c>
      <c r="E19" s="15"/>
      <c r="F19" s="14">
        <f t="shared" si="0"/>
        <v>57.270833333333336</v>
      </c>
    </row>
    <row r="20" spans="1:6" x14ac:dyDescent="0.2">
      <c r="B20" s="14"/>
      <c r="C20" s="14"/>
      <c r="D20" s="14"/>
      <c r="E20" s="15"/>
      <c r="F20" s="14"/>
    </row>
    <row r="21" spans="1:6" x14ac:dyDescent="0.2">
      <c r="B21" s="14"/>
      <c r="C21" s="14"/>
      <c r="D21" s="14"/>
      <c r="E21" s="15"/>
      <c r="F21" s="14"/>
    </row>
    <row r="22" spans="1:6" x14ac:dyDescent="0.2">
      <c r="A22" s="6" t="s">
        <v>84</v>
      </c>
      <c r="B22" s="7">
        <v>140.80000000000001</v>
      </c>
      <c r="C22" s="7" t="s">
        <v>50</v>
      </c>
      <c r="D22" s="7"/>
      <c r="E22" s="7"/>
      <c r="F22" s="7"/>
    </row>
    <row r="23" spans="1:6" x14ac:dyDescent="0.2">
      <c r="A23" s="8"/>
      <c r="B23" s="9" t="s">
        <v>51</v>
      </c>
      <c r="C23" s="8" t="s">
        <v>52</v>
      </c>
      <c r="D23" s="8" t="s">
        <v>53</v>
      </c>
      <c r="E23" s="8"/>
      <c r="F23" s="8" t="s">
        <v>54</v>
      </c>
    </row>
    <row r="24" spans="1:6" x14ac:dyDescent="0.2">
      <c r="A24" s="10" t="s">
        <v>63</v>
      </c>
      <c r="B24" s="11"/>
      <c r="C24" s="11">
        <v>4950</v>
      </c>
      <c r="D24" s="11">
        <v>4950</v>
      </c>
      <c r="E24" s="12"/>
      <c r="F24" s="11">
        <f>D24/$B$22</f>
        <v>35.15625</v>
      </c>
    </row>
    <row r="25" spans="1:6" x14ac:dyDescent="0.2">
      <c r="A25" s="13" t="s">
        <v>55</v>
      </c>
      <c r="B25" s="14"/>
      <c r="C25" s="14">
        <v>5600</v>
      </c>
      <c r="D25" s="14">
        <v>5600</v>
      </c>
      <c r="E25" s="15"/>
      <c r="F25" s="14">
        <f>D25/$B$22</f>
        <v>39.772727272727266</v>
      </c>
    </row>
    <row r="26" spans="1:6" x14ac:dyDescent="0.2">
      <c r="A26" s="13" t="s">
        <v>59</v>
      </c>
      <c r="B26" s="14"/>
      <c r="C26" s="14">
        <v>6476.8</v>
      </c>
      <c r="D26" s="14">
        <v>6476.8</v>
      </c>
      <c r="E26" s="15"/>
      <c r="F26" s="14">
        <f>D26/$B$22</f>
        <v>46</v>
      </c>
    </row>
    <row r="27" spans="1:6" x14ac:dyDescent="0.2">
      <c r="A27" s="13" t="s">
        <v>71</v>
      </c>
      <c r="B27" s="14"/>
      <c r="C27" s="14">
        <v>8240</v>
      </c>
      <c r="D27" s="14">
        <v>8240</v>
      </c>
      <c r="E27" s="15"/>
      <c r="F27" s="14">
        <f>D27/$B$22</f>
        <v>58.522727272727266</v>
      </c>
    </row>
    <row r="28" spans="1:6" x14ac:dyDescent="0.2">
      <c r="A28" s="13" t="s">
        <v>56</v>
      </c>
      <c r="B28" s="14"/>
      <c r="C28" s="14">
        <v>9581</v>
      </c>
      <c r="D28" s="14">
        <v>9581</v>
      </c>
      <c r="E28" s="15"/>
      <c r="F28" s="14">
        <f>D28/$B$22</f>
        <v>68.046875</v>
      </c>
    </row>
    <row r="29" spans="1:6" x14ac:dyDescent="0.2">
      <c r="A29" s="13"/>
      <c r="B29" s="14"/>
      <c r="C29" s="14"/>
      <c r="D29" s="14"/>
      <c r="E29" s="15"/>
      <c r="F29" s="14"/>
    </row>
    <row r="31" spans="1:6" x14ac:dyDescent="0.2">
      <c r="A31" s="6" t="s">
        <v>35</v>
      </c>
      <c r="B31" s="7">
        <v>305.89999999999998</v>
      </c>
      <c r="C31" s="7" t="s">
        <v>50</v>
      </c>
      <c r="D31" s="7"/>
      <c r="E31" s="7"/>
      <c r="F31" s="7"/>
    </row>
    <row r="32" spans="1:6" x14ac:dyDescent="0.2">
      <c r="A32" s="8"/>
      <c r="B32" s="9"/>
      <c r="C32" s="8" t="s">
        <v>52</v>
      </c>
      <c r="D32" s="8" t="s">
        <v>53</v>
      </c>
      <c r="E32" s="8"/>
      <c r="F32" s="8" t="s">
        <v>54</v>
      </c>
    </row>
    <row r="33" spans="1:6" x14ac:dyDescent="0.2">
      <c r="A33" s="10" t="s">
        <v>63</v>
      </c>
      <c r="B33" s="11"/>
      <c r="C33" s="11">
        <v>13049</v>
      </c>
      <c r="D33" s="11">
        <v>13049</v>
      </c>
      <c r="E33" s="12"/>
      <c r="F33" s="11">
        <f>D33/$B$31</f>
        <v>42.657731284733579</v>
      </c>
    </row>
    <row r="34" spans="1:6" x14ac:dyDescent="0.2">
      <c r="A34" s="13" t="s">
        <v>59</v>
      </c>
      <c r="B34" s="14"/>
      <c r="C34" s="14">
        <v>15480</v>
      </c>
      <c r="D34" s="14">
        <v>15480</v>
      </c>
      <c r="E34" s="15"/>
      <c r="F34" s="14">
        <f>D34/$B$31</f>
        <v>50.60477280156914</v>
      </c>
    </row>
    <row r="35" spans="1:6" x14ac:dyDescent="0.2">
      <c r="A35" s="1" t="s">
        <v>56</v>
      </c>
      <c r="B35" s="14"/>
      <c r="C35" s="14">
        <v>15898</v>
      </c>
      <c r="D35" s="14">
        <v>15898</v>
      </c>
      <c r="E35" s="15"/>
      <c r="F35" s="14">
        <f>D35/$B$31</f>
        <v>51.97123242889834</v>
      </c>
    </row>
    <row r="36" spans="1:6" x14ac:dyDescent="0.2">
      <c r="B36" s="14"/>
      <c r="C36" s="14"/>
      <c r="D36" s="14"/>
      <c r="E36" s="15"/>
      <c r="F36" s="1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1"/>
  <sheetViews>
    <sheetView workbookViewId="0"/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108</v>
      </c>
      <c r="B1" s="2"/>
      <c r="C1" s="3"/>
      <c r="D1" s="3"/>
      <c r="E1" s="4"/>
    </row>
    <row r="2" spans="1:7" x14ac:dyDescent="0.2">
      <c r="A2" s="2" t="s">
        <v>109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78</v>
      </c>
      <c r="B6" s="7">
        <v>325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64</v>
      </c>
      <c r="B8" s="11">
        <v>400</v>
      </c>
      <c r="C8" s="11">
        <v>11960</v>
      </c>
      <c r="D8" s="11">
        <v>12360</v>
      </c>
      <c r="E8" s="12"/>
      <c r="F8" s="11">
        <f>D8/$B$6</f>
        <v>38.030769230769231</v>
      </c>
    </row>
    <row r="9" spans="1:7" x14ac:dyDescent="0.2">
      <c r="A9" s="13" t="s">
        <v>63</v>
      </c>
      <c r="B9" s="14">
        <v>2000</v>
      </c>
      <c r="C9" s="14">
        <v>12320</v>
      </c>
      <c r="D9" s="14">
        <v>14320</v>
      </c>
      <c r="E9" s="15"/>
      <c r="F9" s="14">
        <f>D9/$B$6</f>
        <v>44.061538461538461</v>
      </c>
      <c r="G9" s="8"/>
    </row>
    <row r="10" spans="1:7" x14ac:dyDescent="0.2">
      <c r="A10" s="13" t="s">
        <v>107</v>
      </c>
      <c r="B10" s="14">
        <v>2000</v>
      </c>
      <c r="C10" s="14">
        <v>14299.12</v>
      </c>
      <c r="D10" s="14">
        <v>16299.12</v>
      </c>
      <c r="E10" s="15"/>
      <c r="F10" s="14">
        <f>D10/$B$6</f>
        <v>50.151138461538466</v>
      </c>
    </row>
    <row r="13" spans="1:7" x14ac:dyDescent="0.2">
      <c r="A13" s="6" t="s">
        <v>79</v>
      </c>
      <c r="B13" s="7">
        <v>226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 t="s">
        <v>53</v>
      </c>
      <c r="E14" s="8"/>
      <c r="F14" s="8" t="s">
        <v>54</v>
      </c>
    </row>
    <row r="15" spans="1:7" x14ac:dyDescent="0.2">
      <c r="A15" s="10" t="s">
        <v>64</v>
      </c>
      <c r="B15" s="11">
        <v>800</v>
      </c>
      <c r="C15" s="11">
        <v>7640</v>
      </c>
      <c r="D15" s="11">
        <v>8440</v>
      </c>
      <c r="E15" s="12"/>
      <c r="F15" s="11">
        <f>D15/$B$13</f>
        <v>37.345132743362832</v>
      </c>
    </row>
    <row r="16" spans="1:7" x14ac:dyDescent="0.2">
      <c r="A16" s="1" t="s">
        <v>63</v>
      </c>
      <c r="B16" s="14">
        <v>2000</v>
      </c>
      <c r="C16" s="14">
        <v>14854</v>
      </c>
      <c r="D16" s="14">
        <v>16854</v>
      </c>
      <c r="E16" s="15"/>
      <c r="F16" s="14">
        <f>D16/$B$13</f>
        <v>74.575221238938056</v>
      </c>
    </row>
    <row r="17" spans="1:6" x14ac:dyDescent="0.2">
      <c r="A17" s="13"/>
      <c r="B17" s="14"/>
      <c r="C17" s="14"/>
      <c r="D17" s="14"/>
      <c r="E17" s="15"/>
      <c r="F17" s="14"/>
    </row>
    <row r="19" spans="1:6" x14ac:dyDescent="0.2">
      <c r="A19" s="6" t="s">
        <v>45</v>
      </c>
      <c r="B19" s="7">
        <v>324</v>
      </c>
      <c r="C19" s="7" t="s">
        <v>50</v>
      </c>
      <c r="D19" s="7"/>
      <c r="E19" s="7"/>
      <c r="F19" s="7"/>
    </row>
    <row r="20" spans="1:6" x14ac:dyDescent="0.2">
      <c r="A20" s="8"/>
      <c r="B20" s="9" t="s">
        <v>51</v>
      </c>
      <c r="C20" s="8" t="s">
        <v>52</v>
      </c>
      <c r="D20" s="8" t="s">
        <v>53</v>
      </c>
      <c r="E20" s="8"/>
      <c r="F20" s="8" t="s">
        <v>54</v>
      </c>
    </row>
    <row r="21" spans="1:6" x14ac:dyDescent="0.2">
      <c r="A21" s="10" t="s">
        <v>64</v>
      </c>
      <c r="B21" s="11">
        <v>600</v>
      </c>
      <c r="C21" s="11">
        <v>19520</v>
      </c>
      <c r="D21" s="11">
        <v>20120</v>
      </c>
      <c r="E21" s="12"/>
      <c r="F21" s="11">
        <f>D21/$B$19</f>
        <v>62.098765432098766</v>
      </c>
    </row>
    <row r="22" spans="1:6" x14ac:dyDescent="0.2">
      <c r="A22" s="13" t="s">
        <v>63</v>
      </c>
      <c r="B22" s="14">
        <v>2000</v>
      </c>
      <c r="C22" s="14">
        <v>18842</v>
      </c>
      <c r="D22" s="14">
        <v>20842</v>
      </c>
      <c r="E22" s="15"/>
      <c r="F22" s="14">
        <f>D22/$B$19</f>
        <v>64.327160493827165</v>
      </c>
    </row>
    <row r="23" spans="1:6" x14ac:dyDescent="0.2">
      <c r="A23" s="13" t="s">
        <v>107</v>
      </c>
      <c r="B23" s="14">
        <v>5000</v>
      </c>
      <c r="C23" s="14">
        <v>19844.32</v>
      </c>
      <c r="D23" s="14">
        <v>24844.32</v>
      </c>
      <c r="E23" s="16"/>
      <c r="F23" s="14">
        <f>D23/$B$19</f>
        <v>76.679999999999993</v>
      </c>
    </row>
    <row r="24" spans="1:6" x14ac:dyDescent="0.2">
      <c r="A24" s="13"/>
      <c r="B24" s="14"/>
      <c r="C24" s="14"/>
      <c r="D24" s="14"/>
      <c r="E24" s="16"/>
      <c r="F24" s="14"/>
    </row>
    <row r="26" spans="1:6" x14ac:dyDescent="0.2">
      <c r="A26" s="6" t="s">
        <v>46</v>
      </c>
      <c r="B26" s="7">
        <v>137</v>
      </c>
      <c r="C26" s="7" t="s">
        <v>50</v>
      </c>
      <c r="D26" s="7"/>
      <c r="E26" s="7"/>
      <c r="F26" s="7"/>
    </row>
    <row r="27" spans="1:6" x14ac:dyDescent="0.2">
      <c r="A27" s="8"/>
      <c r="B27" s="9" t="s">
        <v>51</v>
      </c>
      <c r="C27" s="8" t="s">
        <v>52</v>
      </c>
      <c r="D27" s="8" t="s">
        <v>53</v>
      </c>
      <c r="E27" s="8"/>
      <c r="F27" s="8" t="s">
        <v>54</v>
      </c>
    </row>
    <row r="28" spans="1:6" x14ac:dyDescent="0.2">
      <c r="A28" s="10" t="s">
        <v>71</v>
      </c>
      <c r="B28" s="11">
        <v>1000</v>
      </c>
      <c r="C28" s="11">
        <v>6498</v>
      </c>
      <c r="D28" s="11">
        <v>7498</v>
      </c>
      <c r="E28" s="12"/>
      <c r="F28" s="11">
        <f>D28/$B$26</f>
        <v>54.729927007299267</v>
      </c>
    </row>
    <row r="29" spans="1:6" x14ac:dyDescent="0.2">
      <c r="A29" s="13" t="s">
        <v>71</v>
      </c>
      <c r="B29" s="14">
        <v>1000</v>
      </c>
      <c r="C29" s="14">
        <v>7400</v>
      </c>
      <c r="D29" s="14">
        <v>8400</v>
      </c>
      <c r="E29" s="15"/>
      <c r="F29" s="14">
        <f>D29/$B$26</f>
        <v>61.313868613138688</v>
      </c>
    </row>
    <row r="30" spans="1:6" x14ac:dyDescent="0.2">
      <c r="A30" s="1" t="s">
        <v>56</v>
      </c>
      <c r="B30" s="14">
        <v>2000</v>
      </c>
      <c r="C30" s="14">
        <v>7465.33</v>
      </c>
      <c r="D30" s="14">
        <v>9465.33</v>
      </c>
      <c r="E30" s="15"/>
      <c r="F30" s="14">
        <f>D30/$B$26</f>
        <v>69.09</v>
      </c>
    </row>
    <row r="31" spans="1:6" x14ac:dyDescent="0.2">
      <c r="A31" s="1" t="s">
        <v>64</v>
      </c>
      <c r="B31" s="14">
        <v>400</v>
      </c>
      <c r="C31" s="14">
        <v>9669</v>
      </c>
      <c r="D31" s="14">
        <v>10069</v>
      </c>
      <c r="E31" s="15"/>
      <c r="F31" s="14">
        <f t="shared" ref="F31:F32" si="0">D31/$B$26</f>
        <v>73.496350364963504</v>
      </c>
    </row>
    <row r="32" spans="1:6" x14ac:dyDescent="0.2">
      <c r="A32" s="1" t="s">
        <v>63</v>
      </c>
      <c r="B32" s="14">
        <v>1000</v>
      </c>
      <c r="C32" s="14">
        <v>12000</v>
      </c>
      <c r="D32" s="14">
        <v>13000</v>
      </c>
      <c r="E32" s="15"/>
      <c r="F32" s="14">
        <f t="shared" si="0"/>
        <v>94.890510948905103</v>
      </c>
    </row>
    <row r="33" spans="1:6" x14ac:dyDescent="0.2">
      <c r="B33" s="14"/>
      <c r="C33" s="14"/>
      <c r="D33" s="14"/>
      <c r="E33" s="15"/>
      <c r="F33" s="14"/>
    </row>
    <row r="34" spans="1:6" x14ac:dyDescent="0.2">
      <c r="B34" s="14"/>
      <c r="C34" s="14"/>
      <c r="D34" s="14"/>
      <c r="E34" s="15"/>
      <c r="F34" s="14"/>
    </row>
    <row r="35" spans="1:6" x14ac:dyDescent="0.2">
      <c r="A35" s="6" t="s">
        <v>43</v>
      </c>
      <c r="B35" s="7">
        <v>76</v>
      </c>
      <c r="C35" s="7" t="s">
        <v>50</v>
      </c>
      <c r="D35" s="7"/>
      <c r="E35" s="7"/>
      <c r="F35" s="7"/>
    </row>
    <row r="36" spans="1:6" x14ac:dyDescent="0.2">
      <c r="A36" s="8"/>
      <c r="B36" s="9" t="s">
        <v>51</v>
      </c>
      <c r="C36" s="8" t="s">
        <v>52</v>
      </c>
      <c r="D36" s="8" t="s">
        <v>53</v>
      </c>
      <c r="E36" s="8"/>
      <c r="F36" s="8" t="s">
        <v>54</v>
      </c>
    </row>
    <row r="37" spans="1:6" x14ac:dyDescent="0.2">
      <c r="A37" s="10" t="s">
        <v>63</v>
      </c>
      <c r="B37" s="11">
        <v>1000</v>
      </c>
      <c r="C37" s="11">
        <v>2745</v>
      </c>
      <c r="D37" s="11">
        <v>3745</v>
      </c>
      <c r="E37" s="12"/>
      <c r="F37" s="11">
        <f>D37/$B$35</f>
        <v>49.276315789473685</v>
      </c>
    </row>
    <row r="38" spans="1:6" x14ac:dyDescent="0.2">
      <c r="A38" s="13" t="s">
        <v>64</v>
      </c>
      <c r="B38" s="14">
        <v>800</v>
      </c>
      <c r="C38" s="14">
        <v>3840</v>
      </c>
      <c r="D38" s="14">
        <v>4640</v>
      </c>
      <c r="E38" s="15"/>
      <c r="F38" s="14">
        <f>D38/$B$35</f>
        <v>61.05263157894737</v>
      </c>
    </row>
    <row r="39" spans="1:6" x14ac:dyDescent="0.2">
      <c r="A39" s="13" t="s">
        <v>56</v>
      </c>
      <c r="B39" s="14">
        <v>2000</v>
      </c>
      <c r="C39" s="14">
        <v>3478.8</v>
      </c>
      <c r="D39" s="14">
        <v>5478.8</v>
      </c>
      <c r="E39" s="15"/>
      <c r="F39" s="14">
        <f>D39/$B$35</f>
        <v>72.089473684210532</v>
      </c>
    </row>
    <row r="40" spans="1:6" x14ac:dyDescent="0.2">
      <c r="A40" s="13" t="s">
        <v>59</v>
      </c>
      <c r="B40" s="14">
        <v>1180</v>
      </c>
      <c r="C40" s="14">
        <v>4368</v>
      </c>
      <c r="D40" s="14">
        <v>5548</v>
      </c>
      <c r="E40" s="15"/>
      <c r="F40" s="14">
        <f>D40/$B$35</f>
        <v>73</v>
      </c>
    </row>
    <row r="41" spans="1:6" x14ac:dyDescent="0.2">
      <c r="A41" s="13"/>
      <c r="B41" s="14"/>
      <c r="C41" s="14"/>
      <c r="D41" s="14"/>
      <c r="E41" s="15"/>
      <c r="F41" s="14"/>
    </row>
    <row r="43" spans="1:6" x14ac:dyDescent="0.2">
      <c r="A43" s="6" t="s">
        <v>44</v>
      </c>
      <c r="B43" s="7">
        <v>167.1</v>
      </c>
      <c r="C43" s="7" t="s">
        <v>50</v>
      </c>
      <c r="D43" s="7"/>
      <c r="E43" s="7"/>
      <c r="F43" s="7"/>
    </row>
    <row r="44" spans="1:6" x14ac:dyDescent="0.2">
      <c r="A44" s="8"/>
      <c r="B44" s="9"/>
      <c r="C44" s="8" t="s">
        <v>52</v>
      </c>
      <c r="D44" s="8" t="s">
        <v>53</v>
      </c>
      <c r="E44" s="8"/>
      <c r="F44" s="8" t="s">
        <v>54</v>
      </c>
    </row>
    <row r="45" spans="1:6" x14ac:dyDescent="0.2">
      <c r="A45" s="10" t="s">
        <v>63</v>
      </c>
      <c r="B45" s="11"/>
      <c r="C45" s="11">
        <v>6666.66</v>
      </c>
      <c r="D45" s="11">
        <v>6666.66</v>
      </c>
      <c r="E45" s="12"/>
      <c r="F45" s="11">
        <f>D45/$B$43</f>
        <v>39.896229802513467</v>
      </c>
    </row>
    <row r="46" spans="1:6" x14ac:dyDescent="0.2">
      <c r="A46" s="13" t="s">
        <v>64</v>
      </c>
      <c r="B46" s="14"/>
      <c r="C46" s="14">
        <v>6840</v>
      </c>
      <c r="D46" s="14">
        <v>6840</v>
      </c>
      <c r="E46" s="15"/>
      <c r="F46" s="14">
        <f>D46/$B$43</f>
        <v>40.93357271095153</v>
      </c>
    </row>
    <row r="47" spans="1:6" x14ac:dyDescent="0.2">
      <c r="A47" s="1" t="s">
        <v>107</v>
      </c>
      <c r="B47" s="14"/>
      <c r="C47" s="14">
        <v>9877.2800000000007</v>
      </c>
      <c r="D47" s="14">
        <v>9877.2800000000007</v>
      </c>
      <c r="E47" s="15"/>
      <c r="F47" s="14">
        <f>D47/$B$43</f>
        <v>59.10999401555955</v>
      </c>
    </row>
    <row r="48" spans="1:6" x14ac:dyDescent="0.2">
      <c r="B48" s="14"/>
      <c r="C48" s="14"/>
      <c r="D48" s="14"/>
      <c r="E48" s="15"/>
      <c r="F48" s="14"/>
    </row>
    <row r="50" spans="1:6" x14ac:dyDescent="0.2">
      <c r="A50" s="6" t="s">
        <v>85</v>
      </c>
      <c r="B50" s="7">
        <v>353.6</v>
      </c>
      <c r="C50" s="7" t="s">
        <v>50</v>
      </c>
      <c r="D50" s="7"/>
      <c r="E50" s="7"/>
      <c r="F50" s="7"/>
    </row>
    <row r="51" spans="1:6" x14ac:dyDescent="0.2">
      <c r="A51" s="8"/>
      <c r="B51" s="9" t="s">
        <v>51</v>
      </c>
      <c r="C51" s="8" t="s">
        <v>52</v>
      </c>
      <c r="D51" s="8" t="s">
        <v>53</v>
      </c>
      <c r="E51" s="8"/>
      <c r="F51" s="8" t="s">
        <v>54</v>
      </c>
    </row>
    <row r="52" spans="1:6" x14ac:dyDescent="0.2">
      <c r="A52" s="10" t="s">
        <v>64</v>
      </c>
      <c r="B52" s="11">
        <v>4000</v>
      </c>
      <c r="C52" s="11">
        <v>6320</v>
      </c>
      <c r="D52" s="11">
        <v>10320</v>
      </c>
      <c r="E52" s="12"/>
      <c r="F52" s="11">
        <f>D52/$B$50</f>
        <v>29.18552036199095</v>
      </c>
    </row>
    <row r="53" spans="1:6" x14ac:dyDescent="0.2">
      <c r="A53" s="13" t="s">
        <v>63</v>
      </c>
      <c r="B53" s="14">
        <v>10000</v>
      </c>
      <c r="C53" s="14">
        <v>6625</v>
      </c>
      <c r="D53" s="14">
        <v>16625</v>
      </c>
      <c r="E53" s="15"/>
      <c r="F53" s="14">
        <f>D53/$B$50</f>
        <v>47.016402714932127</v>
      </c>
    </row>
    <row r="54" spans="1:6" x14ac:dyDescent="0.2">
      <c r="A54" s="1" t="s">
        <v>107</v>
      </c>
      <c r="B54" s="14">
        <v>3000</v>
      </c>
      <c r="C54" s="14">
        <v>14478.5</v>
      </c>
      <c r="D54" s="14">
        <v>17478.5</v>
      </c>
      <c r="E54" s="15"/>
      <c r="F54" s="14">
        <f>D54/$B$50</f>
        <v>49.430147058823529</v>
      </c>
    </row>
    <row r="57" spans="1:6" x14ac:dyDescent="0.2">
      <c r="A57" s="6" t="s">
        <v>80</v>
      </c>
      <c r="B57" s="7">
        <v>216.1</v>
      </c>
      <c r="C57" s="7" t="s">
        <v>50</v>
      </c>
      <c r="D57" s="7"/>
      <c r="E57" s="7"/>
      <c r="F57" s="7"/>
    </row>
    <row r="58" spans="1:6" x14ac:dyDescent="0.2">
      <c r="A58" s="8"/>
      <c r="B58" s="9" t="s">
        <v>51</v>
      </c>
      <c r="C58" s="8" t="s">
        <v>69</v>
      </c>
      <c r="D58" s="8" t="s">
        <v>53</v>
      </c>
      <c r="E58" s="8"/>
      <c r="F58" s="8" t="s">
        <v>54</v>
      </c>
    </row>
    <row r="59" spans="1:6" x14ac:dyDescent="0.2">
      <c r="A59" s="10" t="s">
        <v>64</v>
      </c>
      <c r="B59" s="11">
        <v>1200</v>
      </c>
      <c r="C59" s="11">
        <v>3200</v>
      </c>
      <c r="D59" s="11">
        <v>4400</v>
      </c>
      <c r="E59" s="12"/>
      <c r="F59" s="11">
        <f>D59/$B$57</f>
        <v>20.36094400740398</v>
      </c>
    </row>
    <row r="60" spans="1:6" x14ac:dyDescent="0.2">
      <c r="A60" s="13" t="s">
        <v>56</v>
      </c>
      <c r="B60" s="14">
        <v>2000</v>
      </c>
      <c r="C60" s="14">
        <v>5868.3</v>
      </c>
      <c r="D60" s="14">
        <v>7868.3</v>
      </c>
      <c r="E60" s="15"/>
      <c r="F60" s="14">
        <f t="shared" ref="F60:F61" si="1">D60/$B$57</f>
        <v>36.410458121240168</v>
      </c>
    </row>
    <row r="61" spans="1:6" x14ac:dyDescent="0.2">
      <c r="A61" s="1" t="s">
        <v>63</v>
      </c>
      <c r="B61" s="14">
        <v>4000</v>
      </c>
      <c r="C61" s="14">
        <v>4365</v>
      </c>
      <c r="D61" s="14">
        <v>8365</v>
      </c>
      <c r="E61" s="15"/>
      <c r="F61" s="14">
        <f t="shared" si="1"/>
        <v>38.70893105043961</v>
      </c>
    </row>
    <row r="62" spans="1:6" x14ac:dyDescent="0.2">
      <c r="B62" s="14"/>
      <c r="C62" s="14"/>
      <c r="D62" s="14"/>
      <c r="E62" s="15"/>
      <c r="F62" s="14"/>
    </row>
    <row r="64" spans="1:6" x14ac:dyDescent="0.2">
      <c r="A64" s="6" t="s">
        <v>81</v>
      </c>
      <c r="B64" s="7">
        <v>155.1</v>
      </c>
      <c r="C64" s="7" t="s">
        <v>50</v>
      </c>
      <c r="D64" s="7"/>
      <c r="E64" s="7"/>
      <c r="F64" s="7"/>
    </row>
    <row r="65" spans="1:6" x14ac:dyDescent="0.2">
      <c r="A65" s="8"/>
      <c r="B65" s="9" t="s">
        <v>51</v>
      </c>
      <c r="C65" s="8" t="s">
        <v>69</v>
      </c>
      <c r="D65" s="8" t="s">
        <v>53</v>
      </c>
      <c r="E65" s="8"/>
      <c r="F65" s="8" t="s">
        <v>54</v>
      </c>
    </row>
    <row r="66" spans="1:6" x14ac:dyDescent="0.2">
      <c r="A66" s="10" t="s">
        <v>64</v>
      </c>
      <c r="B66" s="11">
        <v>1200</v>
      </c>
      <c r="C66" s="11">
        <v>2360</v>
      </c>
      <c r="D66" s="11">
        <v>3560</v>
      </c>
      <c r="E66" s="12"/>
      <c r="F66" s="11">
        <f>D66/$B$64</f>
        <v>22.952933591231464</v>
      </c>
    </row>
    <row r="67" spans="1:6" x14ac:dyDescent="0.2">
      <c r="A67" s="13" t="s">
        <v>56</v>
      </c>
      <c r="B67" s="14">
        <v>2000</v>
      </c>
      <c r="C67" s="14">
        <v>2240.48</v>
      </c>
      <c r="D67" s="14">
        <v>4240.4799999999996</v>
      </c>
      <c r="E67" s="15"/>
      <c r="F67" s="14">
        <f t="shared" ref="F67:F68" si="2">D67/$B$64</f>
        <v>27.340296582849774</v>
      </c>
    </row>
    <row r="68" spans="1:6" x14ac:dyDescent="0.2">
      <c r="A68" s="13" t="s">
        <v>63</v>
      </c>
      <c r="B68" s="14">
        <v>3000</v>
      </c>
      <c r="C68" s="14">
        <v>4431</v>
      </c>
      <c r="D68" s="14">
        <v>7431</v>
      </c>
      <c r="E68" s="16"/>
      <c r="F68" s="14">
        <f t="shared" si="2"/>
        <v>47.911025145067697</v>
      </c>
    </row>
    <row r="69" spans="1:6" x14ac:dyDescent="0.2">
      <c r="A69" s="13"/>
      <c r="B69" s="14"/>
      <c r="C69" s="14"/>
      <c r="D69" s="14"/>
      <c r="E69" s="16"/>
      <c r="F69" s="14"/>
    </row>
    <row r="71" spans="1:6" x14ac:dyDescent="0.2">
      <c r="A71" s="6" t="s">
        <v>86</v>
      </c>
      <c r="B71" s="7">
        <v>193</v>
      </c>
      <c r="C71" s="7" t="s">
        <v>50</v>
      </c>
      <c r="D71" s="7"/>
      <c r="E71" s="7"/>
      <c r="F71" s="7"/>
    </row>
    <row r="72" spans="1:6" x14ac:dyDescent="0.2">
      <c r="A72" s="8"/>
      <c r="B72" s="9" t="s">
        <v>51</v>
      </c>
      <c r="C72" s="8" t="s">
        <v>52</v>
      </c>
      <c r="D72" s="8" t="s">
        <v>53</v>
      </c>
      <c r="E72" s="8"/>
      <c r="F72" s="8" t="s">
        <v>54</v>
      </c>
    </row>
    <row r="73" spans="1:6" x14ac:dyDescent="0.2">
      <c r="A73" s="10" t="s">
        <v>63</v>
      </c>
      <c r="B73" s="11">
        <v>3000</v>
      </c>
      <c r="C73" s="11">
        <v>8560</v>
      </c>
      <c r="D73" s="11">
        <v>11560</v>
      </c>
      <c r="E73" s="12"/>
      <c r="F73" s="11">
        <f>D73/$B$71</f>
        <v>59.896373056994818</v>
      </c>
    </row>
    <row r="74" spans="1:6" x14ac:dyDescent="0.2">
      <c r="A74" s="1" t="s">
        <v>64</v>
      </c>
      <c r="B74" s="14">
        <v>1680</v>
      </c>
      <c r="C74" s="14">
        <v>10000</v>
      </c>
      <c r="D74" s="14">
        <v>11680</v>
      </c>
      <c r="E74" s="15"/>
      <c r="F74" s="14">
        <f t="shared" ref="F74:F75" si="3">D74/$B$71</f>
        <v>60.518134715025909</v>
      </c>
    </row>
    <row r="75" spans="1:6" x14ac:dyDescent="0.2">
      <c r="A75" s="1" t="s">
        <v>56</v>
      </c>
      <c r="B75" s="14">
        <v>2000</v>
      </c>
      <c r="C75" s="14">
        <v>11724.23</v>
      </c>
      <c r="D75" s="14">
        <v>13724.23</v>
      </c>
      <c r="E75" s="15"/>
      <c r="F75" s="14">
        <f t="shared" si="3"/>
        <v>71.11</v>
      </c>
    </row>
    <row r="76" spans="1:6" x14ac:dyDescent="0.2">
      <c r="B76" s="14"/>
      <c r="C76" s="14"/>
      <c r="D76" s="14"/>
      <c r="E76" s="15"/>
      <c r="F76" s="14"/>
    </row>
    <row r="77" spans="1:6" x14ac:dyDescent="0.2">
      <c r="B77" s="14"/>
      <c r="C77" s="14"/>
      <c r="D77" s="14"/>
      <c r="E77" s="15"/>
      <c r="F77" s="14"/>
    </row>
    <row r="78" spans="1:6" x14ac:dyDescent="0.2">
      <c r="A78" s="6" t="s">
        <v>87</v>
      </c>
      <c r="B78" s="7">
        <v>228.9</v>
      </c>
      <c r="C78" s="7" t="s">
        <v>50</v>
      </c>
      <c r="D78" s="7"/>
      <c r="E78" s="7"/>
      <c r="F78" s="7"/>
    </row>
    <row r="79" spans="1:6" x14ac:dyDescent="0.2">
      <c r="A79" s="8"/>
      <c r="B79" s="9" t="s">
        <v>51</v>
      </c>
      <c r="C79" s="8" t="s">
        <v>52</v>
      </c>
      <c r="D79" s="8" t="s">
        <v>53</v>
      </c>
      <c r="E79" s="8"/>
      <c r="F79" s="8" t="s">
        <v>54</v>
      </c>
    </row>
    <row r="80" spans="1:6" x14ac:dyDescent="0.2">
      <c r="A80" s="10" t="s">
        <v>64</v>
      </c>
      <c r="B80" s="11">
        <v>800</v>
      </c>
      <c r="C80" s="11">
        <v>12800</v>
      </c>
      <c r="D80" s="11">
        <v>13600</v>
      </c>
      <c r="E80" s="12"/>
      <c r="F80" s="11">
        <f>D80/$B$71</f>
        <v>70.466321243523311</v>
      </c>
    </row>
    <row r="81" spans="1:6" x14ac:dyDescent="0.2">
      <c r="A81" s="1" t="s">
        <v>106</v>
      </c>
      <c r="B81" s="14">
        <v>2000</v>
      </c>
      <c r="C81" s="14">
        <v>12361</v>
      </c>
      <c r="D81" s="14">
        <v>14361</v>
      </c>
      <c r="E81" s="15"/>
      <c r="F81" s="14">
        <f>D81/$B$71</f>
        <v>74.409326424870471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>
      <selection activeCell="D36" activeCellId="4" sqref="D8 D15 D22 D29 D36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104</v>
      </c>
      <c r="B1" s="2"/>
      <c r="C1" s="3"/>
      <c r="D1" s="3"/>
      <c r="E1" s="4"/>
    </row>
    <row r="2" spans="1:7" x14ac:dyDescent="0.2">
      <c r="A2" s="2" t="s">
        <v>105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30</v>
      </c>
      <c r="B6" s="7">
        <v>29.6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56</v>
      </c>
      <c r="B8" s="11">
        <v>500</v>
      </c>
      <c r="C8" s="11">
        <v>1278</v>
      </c>
      <c r="D8" s="11">
        <v>1778</v>
      </c>
      <c r="E8" s="12"/>
      <c r="F8" s="11">
        <f>D8/$B$6</f>
        <v>60.067567567567565</v>
      </c>
    </row>
    <row r="9" spans="1:7" x14ac:dyDescent="0.2">
      <c r="A9" s="13" t="s">
        <v>63</v>
      </c>
      <c r="B9" s="14">
        <v>500</v>
      </c>
      <c r="C9" s="14">
        <v>1398</v>
      </c>
      <c r="D9" s="14">
        <v>1898</v>
      </c>
      <c r="E9" s="15"/>
      <c r="F9" s="14">
        <f>D9/$B$6</f>
        <v>64.121621621621614</v>
      </c>
      <c r="G9" s="8"/>
    </row>
    <row r="10" spans="1:7" x14ac:dyDescent="0.2">
      <c r="A10" s="13" t="s">
        <v>64</v>
      </c>
      <c r="B10" s="14">
        <v>140</v>
      </c>
      <c r="C10" s="14">
        <v>1900</v>
      </c>
      <c r="D10" s="14">
        <v>2040</v>
      </c>
      <c r="E10" s="15"/>
      <c r="F10" s="14">
        <f>D10/$B$6</f>
        <v>68.918918918918919</v>
      </c>
    </row>
    <row r="11" spans="1:7" x14ac:dyDescent="0.2">
      <c r="A11" s="13"/>
      <c r="B11" s="14"/>
      <c r="C11" s="14"/>
      <c r="D11" s="14"/>
      <c r="E11" s="15"/>
      <c r="F11" s="14"/>
    </row>
    <row r="13" spans="1:7" x14ac:dyDescent="0.2">
      <c r="A13" s="6" t="s">
        <v>31</v>
      </c>
      <c r="B13" s="7">
        <v>218.9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 t="s">
        <v>53</v>
      </c>
      <c r="E14" s="8"/>
      <c r="F14" s="8" t="s">
        <v>54</v>
      </c>
    </row>
    <row r="15" spans="1:7" x14ac:dyDescent="0.2">
      <c r="A15" s="10" t="s">
        <v>103</v>
      </c>
      <c r="B15" s="11">
        <v>1000</v>
      </c>
      <c r="C15" s="11">
        <v>9742</v>
      </c>
      <c r="D15" s="11">
        <v>10742</v>
      </c>
      <c r="E15" s="12"/>
      <c r="F15" s="11">
        <f>D15/$B$13</f>
        <v>49.072635906806759</v>
      </c>
    </row>
    <row r="16" spans="1:7" x14ac:dyDescent="0.2">
      <c r="A16" s="13" t="s">
        <v>64</v>
      </c>
      <c r="B16" s="14">
        <v>2000</v>
      </c>
      <c r="C16" s="14">
        <v>12200</v>
      </c>
      <c r="D16" s="14">
        <v>14200</v>
      </c>
      <c r="E16" s="15"/>
      <c r="F16" s="14">
        <f>D16/$B$13</f>
        <v>64.869803563270892</v>
      </c>
    </row>
    <row r="17" spans="1:6" x14ac:dyDescent="0.2">
      <c r="A17" s="1" t="s">
        <v>56</v>
      </c>
      <c r="B17" s="14">
        <v>4981</v>
      </c>
      <c r="C17" s="14">
        <v>9700</v>
      </c>
      <c r="D17" s="14">
        <v>14681</v>
      </c>
      <c r="E17" s="15"/>
      <c r="F17" s="14">
        <f>D17/$B$13</f>
        <v>67.06715395157606</v>
      </c>
    </row>
    <row r="18" spans="1:6" x14ac:dyDescent="0.2">
      <c r="B18" s="14"/>
      <c r="C18" s="14"/>
      <c r="D18" s="14"/>
      <c r="E18" s="15"/>
      <c r="F18" s="14"/>
    </row>
    <row r="20" spans="1:6" x14ac:dyDescent="0.2">
      <c r="A20" s="6" t="s">
        <v>32</v>
      </c>
      <c r="B20" s="7">
        <v>134.4</v>
      </c>
      <c r="C20" s="7" t="s">
        <v>50</v>
      </c>
      <c r="D20" s="7"/>
      <c r="E20" s="7"/>
      <c r="F20" s="7"/>
    </row>
    <row r="21" spans="1:6" x14ac:dyDescent="0.2">
      <c r="A21" s="8"/>
      <c r="B21" s="9" t="s">
        <v>51</v>
      </c>
      <c r="C21" s="8" t="s">
        <v>52</v>
      </c>
      <c r="D21" s="8" t="s">
        <v>53</v>
      </c>
      <c r="E21" s="8"/>
      <c r="F21" s="8" t="s">
        <v>54</v>
      </c>
    </row>
    <row r="22" spans="1:6" x14ac:dyDescent="0.2">
      <c r="A22" s="10" t="s">
        <v>63</v>
      </c>
      <c r="B22" s="11">
        <v>500</v>
      </c>
      <c r="C22" s="11">
        <v>6219</v>
      </c>
      <c r="D22" s="11">
        <v>6719</v>
      </c>
      <c r="E22" s="12"/>
      <c r="F22" s="11">
        <f>D22/$B$20</f>
        <v>49.992559523809518</v>
      </c>
    </row>
    <row r="23" spans="1:6" x14ac:dyDescent="0.2">
      <c r="A23" s="13" t="s">
        <v>56</v>
      </c>
      <c r="B23" s="14">
        <v>1000</v>
      </c>
      <c r="C23" s="14">
        <v>6807</v>
      </c>
      <c r="D23" s="14">
        <v>7807</v>
      </c>
      <c r="E23" s="15"/>
      <c r="F23" s="14">
        <f>D23/$B$20</f>
        <v>58.087797619047613</v>
      </c>
    </row>
    <row r="24" spans="1:6" x14ac:dyDescent="0.2">
      <c r="A24" s="13" t="s">
        <v>64</v>
      </c>
      <c r="B24" s="14">
        <v>500</v>
      </c>
      <c r="C24" s="14">
        <v>7540</v>
      </c>
      <c r="D24" s="14">
        <v>8040</v>
      </c>
      <c r="E24" s="16"/>
      <c r="F24" s="14">
        <f>D24/$B$20</f>
        <v>59.821428571428569</v>
      </c>
    </row>
    <row r="25" spans="1:6" x14ac:dyDescent="0.2">
      <c r="A25" s="13"/>
      <c r="B25" s="14"/>
      <c r="C25" s="14"/>
      <c r="D25" s="14"/>
      <c r="E25" s="16"/>
      <c r="F25" s="14"/>
    </row>
    <row r="27" spans="1:6" x14ac:dyDescent="0.2">
      <c r="A27" s="6" t="s">
        <v>33</v>
      </c>
      <c r="B27" s="7">
        <v>153.69999999999999</v>
      </c>
      <c r="C27" s="7" t="s">
        <v>50</v>
      </c>
      <c r="D27" s="7"/>
      <c r="E27" s="7"/>
      <c r="F27" s="7"/>
    </row>
    <row r="28" spans="1:6" x14ac:dyDescent="0.2">
      <c r="A28" s="8"/>
      <c r="B28" s="9" t="s">
        <v>51</v>
      </c>
      <c r="C28" s="8" t="s">
        <v>52</v>
      </c>
      <c r="D28" s="8" t="s">
        <v>53</v>
      </c>
      <c r="E28" s="8"/>
      <c r="F28" s="8" t="s">
        <v>54</v>
      </c>
    </row>
    <row r="29" spans="1:6" x14ac:dyDescent="0.2">
      <c r="A29" s="10" t="s">
        <v>63</v>
      </c>
      <c r="B29" s="11">
        <v>500</v>
      </c>
      <c r="C29" s="11">
        <v>6472</v>
      </c>
      <c r="D29" s="11">
        <v>6972</v>
      </c>
      <c r="E29" s="12"/>
      <c r="F29" s="11">
        <f>D29/$B$27</f>
        <v>45.361093038386471</v>
      </c>
    </row>
    <row r="30" spans="1:6" x14ac:dyDescent="0.2">
      <c r="A30" s="13" t="s">
        <v>56</v>
      </c>
      <c r="B30" s="14">
        <v>1000</v>
      </c>
      <c r="C30" s="14">
        <v>7430</v>
      </c>
      <c r="D30" s="14">
        <v>8430</v>
      </c>
      <c r="E30" s="15"/>
      <c r="F30" s="14">
        <f>D30/$B$27</f>
        <v>54.847104749512042</v>
      </c>
    </row>
    <row r="31" spans="1:6" x14ac:dyDescent="0.2">
      <c r="A31" s="1" t="s">
        <v>64</v>
      </c>
      <c r="B31" s="14">
        <v>1000</v>
      </c>
      <c r="C31" s="14">
        <v>8040</v>
      </c>
      <c r="D31" s="14">
        <v>9040</v>
      </c>
      <c r="E31" s="15"/>
      <c r="F31" s="14">
        <f>D31/$B$27</f>
        <v>58.815875081327263</v>
      </c>
    </row>
    <row r="34" spans="1:6" x14ac:dyDescent="0.2">
      <c r="A34" s="6" t="s">
        <v>34</v>
      </c>
      <c r="B34" s="7">
        <v>72.7</v>
      </c>
      <c r="C34" s="7" t="s">
        <v>50</v>
      </c>
      <c r="D34" s="7"/>
      <c r="E34" s="7"/>
      <c r="F34" s="7"/>
    </row>
    <row r="35" spans="1:6" x14ac:dyDescent="0.2">
      <c r="A35" s="8"/>
      <c r="B35" s="9" t="s">
        <v>51</v>
      </c>
      <c r="C35" s="8" t="s">
        <v>52</v>
      </c>
      <c r="D35" s="8" t="s">
        <v>53</v>
      </c>
      <c r="E35" s="8"/>
      <c r="F35" s="8" t="s">
        <v>54</v>
      </c>
    </row>
    <row r="36" spans="1:6" x14ac:dyDescent="0.2">
      <c r="A36" s="10" t="s">
        <v>63</v>
      </c>
      <c r="B36" s="11">
        <v>500</v>
      </c>
      <c r="C36" s="11">
        <v>3099</v>
      </c>
      <c r="D36" s="11">
        <v>3599</v>
      </c>
      <c r="E36" s="12"/>
      <c r="F36" s="11">
        <f>D36/$B$34</f>
        <v>49.504814305364512</v>
      </c>
    </row>
    <row r="37" spans="1:6" x14ac:dyDescent="0.2">
      <c r="A37" s="1" t="s">
        <v>56</v>
      </c>
      <c r="B37" s="14">
        <v>1000</v>
      </c>
      <c r="C37" s="14">
        <v>2752</v>
      </c>
      <c r="D37" s="14">
        <v>3752</v>
      </c>
      <c r="E37" s="15"/>
      <c r="F37" s="14">
        <f>D37/$B$34</f>
        <v>51.609353507565338</v>
      </c>
    </row>
    <row r="38" spans="1:6" x14ac:dyDescent="0.2">
      <c r="A38" s="1" t="s">
        <v>64</v>
      </c>
      <c r="B38" s="14">
        <v>560</v>
      </c>
      <c r="C38" s="14">
        <v>4000</v>
      </c>
      <c r="D38" s="14">
        <v>4560</v>
      </c>
      <c r="E38" s="15"/>
      <c r="F38" s="14">
        <f>D38/$B$34</f>
        <v>62.72352132049518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7"/>
  <sheetViews>
    <sheetView workbookViewId="0">
      <selection activeCell="C27" sqref="C27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100</v>
      </c>
      <c r="B1" s="2"/>
      <c r="C1" s="3"/>
      <c r="D1" s="3"/>
      <c r="E1" s="4"/>
    </row>
    <row r="2" spans="1:7" x14ac:dyDescent="0.2">
      <c r="A2" s="2" t="s">
        <v>101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47</v>
      </c>
      <c r="B6" s="7">
        <v>289.8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63</v>
      </c>
      <c r="B8" s="11">
        <v>5716</v>
      </c>
      <c r="C8" s="11">
        <v>10000</v>
      </c>
      <c r="D8" s="11">
        <v>15716</v>
      </c>
      <c r="E8" s="12"/>
      <c r="F8" s="11">
        <f>D8/$B$6</f>
        <v>54.230503795721184</v>
      </c>
    </row>
    <row r="9" spans="1:7" x14ac:dyDescent="0.2">
      <c r="A9" s="13" t="s">
        <v>56</v>
      </c>
      <c r="B9" s="14">
        <v>1000</v>
      </c>
      <c r="C9" s="14">
        <v>17790</v>
      </c>
      <c r="D9" s="14">
        <v>18790</v>
      </c>
      <c r="E9" s="15"/>
      <c r="F9" s="14">
        <f>D9/$B$6</f>
        <v>64.837819185645273</v>
      </c>
      <c r="G9" s="8"/>
    </row>
    <row r="10" spans="1:7" x14ac:dyDescent="0.2">
      <c r="A10" s="13"/>
      <c r="B10" s="14"/>
      <c r="C10" s="14"/>
      <c r="D10" s="14"/>
      <c r="E10" s="15"/>
      <c r="F10" s="14"/>
    </row>
    <row r="12" spans="1:7" x14ac:dyDescent="0.2">
      <c r="A12" s="6" t="s">
        <v>19</v>
      </c>
      <c r="B12" s="7">
        <v>217</v>
      </c>
      <c r="C12" s="7" t="s">
        <v>50</v>
      </c>
      <c r="D12" s="7"/>
      <c r="E12" s="7"/>
      <c r="F12" s="7"/>
    </row>
    <row r="13" spans="1:7" x14ac:dyDescent="0.2">
      <c r="A13" s="8"/>
      <c r="B13" s="9" t="s">
        <v>51</v>
      </c>
      <c r="C13" s="8" t="s">
        <v>52</v>
      </c>
      <c r="D13" s="8" t="s">
        <v>53</v>
      </c>
      <c r="E13" s="8"/>
      <c r="F13" s="8" t="s">
        <v>54</v>
      </c>
    </row>
    <row r="14" spans="1:7" x14ac:dyDescent="0.2">
      <c r="A14" s="10" t="s">
        <v>63</v>
      </c>
      <c r="B14" s="11">
        <v>4000</v>
      </c>
      <c r="C14" s="11">
        <v>4971</v>
      </c>
      <c r="D14" s="11">
        <v>8971</v>
      </c>
      <c r="E14" s="12"/>
      <c r="F14" s="11">
        <f>D14/$B$12</f>
        <v>41.34101382488479</v>
      </c>
    </row>
    <row r="15" spans="1:7" x14ac:dyDescent="0.2">
      <c r="A15" s="13" t="s">
        <v>56</v>
      </c>
      <c r="B15" s="14">
        <v>2000</v>
      </c>
      <c r="C15" s="14">
        <v>10612</v>
      </c>
      <c r="D15" s="14">
        <v>12612</v>
      </c>
      <c r="E15" s="15"/>
      <c r="F15" s="14">
        <f>D15/$B$12</f>
        <v>58.119815668202762</v>
      </c>
    </row>
    <row r="18" spans="1:6" x14ac:dyDescent="0.2">
      <c r="A18" s="6" t="s">
        <v>20</v>
      </c>
      <c r="B18" s="7">
        <v>129.80000000000001</v>
      </c>
      <c r="C18" s="7" t="s">
        <v>50</v>
      </c>
      <c r="D18" s="7"/>
      <c r="E18" s="7"/>
      <c r="F18" s="7"/>
    </row>
    <row r="19" spans="1:6" x14ac:dyDescent="0.2">
      <c r="A19" s="8"/>
      <c r="B19" s="9" t="s">
        <v>51</v>
      </c>
      <c r="C19" s="8" t="s">
        <v>52</v>
      </c>
      <c r="D19" s="8" t="s">
        <v>53</v>
      </c>
      <c r="E19" s="8"/>
      <c r="F19" s="8" t="s">
        <v>54</v>
      </c>
    </row>
    <row r="20" spans="1:6" x14ac:dyDescent="0.2">
      <c r="A20" s="10" t="s">
        <v>97</v>
      </c>
      <c r="B20" s="11">
        <v>841</v>
      </c>
      <c r="C20" s="11">
        <v>6000</v>
      </c>
      <c r="D20" s="11">
        <v>6841</v>
      </c>
      <c r="E20" s="12"/>
      <c r="F20" s="11">
        <f>D20/$B$18</f>
        <v>52.704160246533121</v>
      </c>
    </row>
    <row r="21" spans="1:6" x14ac:dyDescent="0.2">
      <c r="A21" s="13" t="s">
        <v>102</v>
      </c>
      <c r="B21" s="14">
        <v>3971</v>
      </c>
      <c r="C21" s="14">
        <v>5000</v>
      </c>
      <c r="D21" s="14">
        <v>8971</v>
      </c>
      <c r="E21" s="15"/>
      <c r="F21" s="14">
        <f>D21/$B$18</f>
        <v>69.114021571648678</v>
      </c>
    </row>
    <row r="22" spans="1:6" x14ac:dyDescent="0.2">
      <c r="A22" s="13" t="s">
        <v>59</v>
      </c>
      <c r="B22" s="14">
        <v>1000</v>
      </c>
      <c r="C22" s="14">
        <v>8289</v>
      </c>
      <c r="D22" s="14">
        <v>9289</v>
      </c>
      <c r="E22" s="16"/>
      <c r="F22" s="14">
        <f>D22/$B$18</f>
        <v>71.563944530046214</v>
      </c>
    </row>
    <row r="23" spans="1:6" x14ac:dyDescent="0.2">
      <c r="A23" s="13"/>
      <c r="B23" s="14"/>
      <c r="C23" s="14"/>
      <c r="D23" s="14"/>
      <c r="E23" s="16"/>
      <c r="F23" s="14"/>
    </row>
    <row r="25" spans="1:6" x14ac:dyDescent="0.2">
      <c r="A25" s="6" t="s">
        <v>21</v>
      </c>
      <c r="B25" s="7">
        <v>153.69999999999999</v>
      </c>
      <c r="C25" s="7" t="s">
        <v>50</v>
      </c>
      <c r="D25" s="7"/>
      <c r="E25" s="7"/>
      <c r="F25" s="7"/>
    </row>
    <row r="26" spans="1:6" x14ac:dyDescent="0.2">
      <c r="A26" s="8"/>
      <c r="B26" s="9"/>
      <c r="C26" s="8" t="s">
        <v>57</v>
      </c>
      <c r="D26" s="8" t="s">
        <v>53</v>
      </c>
      <c r="E26" s="8"/>
      <c r="F26" s="8" t="s">
        <v>54</v>
      </c>
    </row>
    <row r="27" spans="1:6" x14ac:dyDescent="0.2">
      <c r="A27" s="10" t="s">
        <v>55</v>
      </c>
      <c r="B27" s="11"/>
      <c r="C27" s="11">
        <v>3600</v>
      </c>
      <c r="D27" s="11">
        <v>3600</v>
      </c>
      <c r="E27" s="12"/>
      <c r="F27" s="11">
        <f>D27/$B$25</f>
        <v>23.422251138581654</v>
      </c>
    </row>
    <row r="28" spans="1:6" x14ac:dyDescent="0.2">
      <c r="A28" s="13" t="s">
        <v>63</v>
      </c>
      <c r="B28" s="14"/>
      <c r="C28" s="14">
        <v>6732</v>
      </c>
      <c r="D28" s="14">
        <v>6732</v>
      </c>
      <c r="E28" s="15"/>
      <c r="F28" s="14">
        <f>D28/$B$25</f>
        <v>43.799609629147696</v>
      </c>
    </row>
    <row r="29" spans="1:6" x14ac:dyDescent="0.2">
      <c r="A29" s="1" t="s">
        <v>56</v>
      </c>
      <c r="C29" s="14">
        <v>7878</v>
      </c>
      <c r="D29" s="14">
        <v>7878</v>
      </c>
      <c r="E29" s="15"/>
      <c r="F29" s="14">
        <f>D29/$B$25</f>
        <v>51.255692908262851</v>
      </c>
    </row>
    <row r="30" spans="1:6" x14ac:dyDescent="0.2">
      <c r="A30" s="1" t="s">
        <v>59</v>
      </c>
      <c r="C30" s="14">
        <v>8329.6200000000008</v>
      </c>
      <c r="D30" s="14">
        <v>8329.6200000000008</v>
      </c>
      <c r="E30" s="15"/>
      <c r="F30" s="14">
        <f>D30/$B$25</f>
        <v>54.194014313597926</v>
      </c>
    </row>
    <row r="33" spans="1:6" x14ac:dyDescent="0.2">
      <c r="A33" s="6" t="s">
        <v>25</v>
      </c>
      <c r="B33" s="7">
        <v>287.5</v>
      </c>
      <c r="C33" s="7" t="s">
        <v>50</v>
      </c>
      <c r="D33" s="7"/>
      <c r="E33" s="7"/>
      <c r="F33" s="7"/>
    </row>
    <row r="34" spans="1:6" x14ac:dyDescent="0.2">
      <c r="A34" s="8"/>
      <c r="B34" s="9" t="s">
        <v>51</v>
      </c>
      <c r="C34" s="8" t="s">
        <v>52</v>
      </c>
      <c r="D34" s="8" t="s">
        <v>53</v>
      </c>
      <c r="E34" s="8"/>
      <c r="F34" s="8" t="s">
        <v>54</v>
      </c>
    </row>
    <row r="35" spans="1:6" x14ac:dyDescent="0.2">
      <c r="A35" s="10" t="s">
        <v>63</v>
      </c>
      <c r="B35" s="11">
        <v>6345</v>
      </c>
      <c r="C35" s="11">
        <v>10000</v>
      </c>
      <c r="D35" s="11">
        <v>16345</v>
      </c>
      <c r="E35" s="12"/>
      <c r="F35" s="11">
        <f>D35/$B$33</f>
        <v>56.85217391304348</v>
      </c>
    </row>
    <row r="36" spans="1:6" x14ac:dyDescent="0.2">
      <c r="F36" s="14"/>
    </row>
    <row r="37" spans="1:6" x14ac:dyDescent="0.2">
      <c r="A37" s="13"/>
      <c r="B37" s="14"/>
      <c r="C37" s="14"/>
      <c r="D37" s="14"/>
      <c r="E37" s="15"/>
      <c r="F37" s="1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workbookViewId="0">
      <selection activeCell="D10" sqref="D10"/>
    </sheetView>
  </sheetViews>
  <sheetFormatPr defaultRowHeight="12.75" x14ac:dyDescent="0.2"/>
  <cols>
    <col min="1" max="1" width="29.5703125" style="1" customWidth="1"/>
    <col min="2" max="3" width="17.7109375" style="1" customWidth="1"/>
    <col min="4" max="4" width="10.7109375" style="1" customWidth="1"/>
    <col min="5" max="16384" width="9.140625" style="1"/>
  </cols>
  <sheetData>
    <row r="1" spans="1:7" x14ac:dyDescent="0.2">
      <c r="A1" s="2" t="s">
        <v>99</v>
      </c>
      <c r="B1" s="2"/>
      <c r="C1" s="3"/>
      <c r="D1" s="3"/>
      <c r="E1" s="4"/>
    </row>
    <row r="2" spans="1:7" x14ac:dyDescent="0.2">
      <c r="A2" s="2" t="s">
        <v>94</v>
      </c>
      <c r="B2" s="5"/>
      <c r="C2" s="3"/>
      <c r="D2" s="3"/>
      <c r="E2" s="4"/>
    </row>
    <row r="3" spans="1:7" x14ac:dyDescent="0.2">
      <c r="A3" s="2" t="s">
        <v>93</v>
      </c>
      <c r="B3" s="2"/>
      <c r="C3" s="3"/>
      <c r="D3" s="3"/>
      <c r="E3" s="4"/>
    </row>
    <row r="6" spans="1:7" s="7" customFormat="1" x14ac:dyDescent="0.2">
      <c r="A6" s="6" t="s">
        <v>26</v>
      </c>
      <c r="B6" s="7">
        <v>355</v>
      </c>
      <c r="C6" s="7" t="s">
        <v>50</v>
      </c>
    </row>
    <row r="7" spans="1:7" s="8" customFormat="1" x14ac:dyDescent="0.2">
      <c r="B7" s="9" t="s">
        <v>51</v>
      </c>
      <c r="C7" s="8" t="s">
        <v>52</v>
      </c>
      <c r="D7" s="8" t="s">
        <v>53</v>
      </c>
      <c r="F7" s="8" t="s">
        <v>54</v>
      </c>
    </row>
    <row r="8" spans="1:7" x14ac:dyDescent="0.2">
      <c r="A8" s="10" t="s">
        <v>71</v>
      </c>
      <c r="B8" s="11">
        <v>5000</v>
      </c>
      <c r="C8" s="11">
        <v>14460</v>
      </c>
      <c r="D8" s="11">
        <v>19460</v>
      </c>
      <c r="E8" s="12"/>
      <c r="F8" s="11">
        <f>D8/$B$6</f>
        <v>54.816901408450704</v>
      </c>
    </row>
    <row r="9" spans="1:7" x14ac:dyDescent="0.2">
      <c r="A9" s="13" t="s">
        <v>63</v>
      </c>
      <c r="B9" s="14">
        <v>930.8</v>
      </c>
      <c r="C9" s="14">
        <v>20000</v>
      </c>
      <c r="D9" s="14">
        <v>20930.8</v>
      </c>
      <c r="E9" s="15"/>
      <c r="F9" s="14">
        <f>D9/$B$6</f>
        <v>58.96</v>
      </c>
      <c r="G9" s="8"/>
    </row>
    <row r="10" spans="1:7" x14ac:dyDescent="0.2">
      <c r="A10" s="13" t="s">
        <v>59</v>
      </c>
      <c r="B10" s="14">
        <v>3786.55</v>
      </c>
      <c r="C10" s="14">
        <v>20075.25</v>
      </c>
      <c r="D10" s="14">
        <v>23861.8</v>
      </c>
      <c r="E10" s="15"/>
      <c r="F10" s="14">
        <f>D10/$B$6</f>
        <v>67.216338028169005</v>
      </c>
      <c r="G10" s="8"/>
    </row>
    <row r="11" spans="1:7" x14ac:dyDescent="0.2">
      <c r="A11" s="13"/>
      <c r="B11" s="14"/>
      <c r="C11" s="14"/>
      <c r="D11" s="14"/>
      <c r="E11" s="15"/>
      <c r="F11" s="14"/>
      <c r="G11" s="8"/>
    </row>
    <row r="13" spans="1:7" x14ac:dyDescent="0.2">
      <c r="A13" s="6" t="s">
        <v>83</v>
      </c>
      <c r="B13" s="7">
        <v>237.3</v>
      </c>
      <c r="C13" s="7" t="s">
        <v>50</v>
      </c>
      <c r="D13" s="7"/>
      <c r="E13" s="7"/>
      <c r="F13" s="7"/>
    </row>
    <row r="14" spans="1:7" x14ac:dyDescent="0.2">
      <c r="A14" s="8"/>
      <c r="B14" s="9" t="s">
        <v>51</v>
      </c>
      <c r="C14" s="8" t="s">
        <v>52</v>
      </c>
      <c r="D14" s="8"/>
      <c r="E14" s="8"/>
      <c r="F14" s="8" t="s">
        <v>54</v>
      </c>
    </row>
    <row r="15" spans="1:7" x14ac:dyDescent="0.2">
      <c r="A15" s="10" t="s">
        <v>71</v>
      </c>
      <c r="B15" s="11">
        <v>3000</v>
      </c>
      <c r="C15" s="11">
        <v>9460</v>
      </c>
      <c r="D15" s="11">
        <v>12460</v>
      </c>
      <c r="E15" s="12"/>
      <c r="F15" s="11">
        <f>D15/$B$13</f>
        <v>52.507374631268434</v>
      </c>
    </row>
    <row r="16" spans="1:7" x14ac:dyDescent="0.2">
      <c r="A16" s="13" t="s">
        <v>63</v>
      </c>
      <c r="B16" s="14">
        <v>273</v>
      </c>
      <c r="C16" s="14">
        <v>14000</v>
      </c>
      <c r="D16" s="14">
        <v>14273</v>
      </c>
      <c r="E16" s="15"/>
      <c r="F16" s="14">
        <f>D16/$B$13</f>
        <v>60.147492625368727</v>
      </c>
    </row>
    <row r="17" spans="1:6" x14ac:dyDescent="0.2">
      <c r="A17" s="13" t="s">
        <v>59</v>
      </c>
      <c r="B17" s="14">
        <v>2747</v>
      </c>
      <c r="C17" s="14">
        <v>13526.1</v>
      </c>
      <c r="D17" s="14">
        <v>16273.1</v>
      </c>
      <c r="E17" s="15"/>
      <c r="F17" s="14">
        <f>D17/$B$13</f>
        <v>68.576064053940158</v>
      </c>
    </row>
    <row r="18" spans="1:6" x14ac:dyDescent="0.2">
      <c r="A18" s="13" t="s">
        <v>56</v>
      </c>
      <c r="B18" s="14">
        <v>932.23</v>
      </c>
      <c r="C18" s="14">
        <v>20000</v>
      </c>
      <c r="D18" s="14">
        <v>20932.23</v>
      </c>
      <c r="E18" s="15"/>
      <c r="F18" s="14">
        <f>D18/$B$13</f>
        <v>88.209987357774963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7CF842F3A834398D130973ACB2891" ma:contentTypeVersion="0" ma:contentTypeDescription="Create a new document." ma:contentTypeScope="" ma:versionID="6dbcde8788fc384e9a456c42fe7371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27031A-C4D7-475B-8185-14F56562AF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B06E16-80B1-4794-BF36-F7C1DB8D3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ABC2D-0DBE-4884-901C-2EBD9CAD1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Gladwin 3-14</vt:lpstr>
      <vt:lpstr>Grayling 3-9</vt:lpstr>
      <vt:lpstr>Traverse City 3-8</vt:lpstr>
      <vt:lpstr>Baraga Rd 2 3-8</vt:lpstr>
      <vt:lpstr>Crystal Falls 3-2</vt:lpstr>
      <vt:lpstr>Gaylord 2-23</vt:lpstr>
      <vt:lpstr>Cadillac 2-3</vt:lpstr>
      <vt:lpstr>Gwinn 1-25</vt:lpstr>
      <vt:lpstr>Shingleton 1-23</vt:lpstr>
      <vt:lpstr>Escanaba 1-23</vt:lpstr>
      <vt:lpstr>Atlanta 1-23</vt:lpstr>
      <vt:lpstr>Roscommon 1-12</vt:lpstr>
      <vt:lpstr>Sault Ste Marie 1-12</vt:lpstr>
      <vt:lpstr>Baraga 11-17</vt:lpstr>
      <vt:lpstr>Newberry 11-10</vt:lpstr>
      <vt:lpstr>Traverse City 10-27</vt:lpstr>
    </vt:vector>
  </TitlesOfParts>
  <Company>Dept.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Michigan</dc:creator>
  <cp:lastModifiedBy>Asselin, Donovan (DNR)</cp:lastModifiedBy>
  <cp:lastPrinted>2015-06-09T20:13:49Z</cp:lastPrinted>
  <dcterms:created xsi:type="dcterms:W3CDTF">2003-10-06T16:04:17Z</dcterms:created>
  <dcterms:modified xsi:type="dcterms:W3CDTF">2018-02-12T14:55:21Z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0x010100EEE7CF842F3A834398D130973ACB2891</vt:lpwstr>
  </property>
</Properties>
</file>