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ub\forestry\Timber Sale Preparation\"/>
    </mc:Choice>
  </mc:AlternateContent>
  <xr:revisionPtr revIDLastSave="0" documentId="13_ncr:1_{37A94DAB-9C40-4C6C-AFA2-787C97236313}" xr6:coauthVersionLast="45" xr6:coauthVersionMax="45" xr10:uidLastSave="{00000000-0000-0000-0000-000000000000}"/>
  <bookViews>
    <workbookView xWindow="-120" yWindow="-120" windowWidth="29040" windowHeight="15990" tabRatio="887" xr2:uid="{00000000-000D-0000-FFFF-FFFF00000000}"/>
  </bookViews>
  <sheets>
    <sheet name="Shingleton-GNA Rd 2 7-29" sheetId="140" r:id="rId1"/>
    <sheet name="Shingleton Rd 2 5-1" sheetId="139" r:id="rId2"/>
    <sheet name="Cadillac-GNA 4-9" sheetId="138" r:id="rId3"/>
    <sheet name="Grayling-GNA 4-9" sheetId="137" r:id="rId4"/>
    <sheet name="Gladwin 3-19" sheetId="136" r:id="rId5"/>
    <sheet name="Cadillac 3-19" sheetId="134" r:id="rId6"/>
    <sheet name="Newberry Rd 2 3-19" sheetId="135" r:id="rId7"/>
    <sheet name="Escanaba 3-19" sheetId="133" r:id="rId8"/>
    <sheet name="Shingleton 3-19" sheetId="130" r:id="rId9"/>
    <sheet name="Sault Ste Marie-GNA 3-15" sheetId="131" r:id="rId10"/>
    <sheet name="Sault Ste Marie 3-15" sheetId="132" r:id="rId11"/>
    <sheet name="Gwinn 3-15" sheetId="127" r:id="rId12"/>
    <sheet name="Gaylord 3-15" sheetId="128" r:id="rId13"/>
    <sheet name="Atlanta 3-15" sheetId="126" r:id="rId14"/>
    <sheet name="Shingleton-GNA 2-19" sheetId="120" r:id="rId15"/>
    <sheet name="Baraga-GNA rd 2 2-19" sheetId="121" r:id="rId16"/>
    <sheet name="Roscommon 2-15" sheetId="122" r:id="rId17"/>
    <sheet name="Grayling 2-15" sheetId="123" r:id="rId18"/>
    <sheet name="Crystal Falls 2-12" sheetId="119" r:id="rId19"/>
    <sheet name="Newberry 12-18" sheetId="118" r:id="rId20"/>
    <sheet name="Baraga 11-28" sheetId="117" r:id="rId21"/>
    <sheet name="Baraga-GNA 10-10" sheetId="116" r:id="rId22"/>
  </sheets>
  <definedNames>
    <definedName name="HTML_CodePage" hidden="1">1252</definedName>
    <definedName name="HTML_Control" hidden="1">{"'YTD OI'!$A$1:$G$42"}</definedName>
    <definedName name="HTML_Description" hidden="1">""</definedName>
    <definedName name="HTML_Email" hidden="1">""</definedName>
    <definedName name="HTML_Header" hidden="1">""</definedName>
    <definedName name="HTML_LastUpdate" hidden="1">"05/15/2001"</definedName>
    <definedName name="HTML_LineAfter" hidden="1">FALSE</definedName>
    <definedName name="HTML_LineBefore" hidden="1">FALSE</definedName>
    <definedName name="HTML_Name" hidden="1">"Laurie Marzolo"</definedName>
    <definedName name="HTML_OBDlg2" hidden="1">TRUE</definedName>
    <definedName name="HTML_OBDlg4" hidden="1">TRUE</definedName>
    <definedName name="HTML_OS" hidden="1">0</definedName>
    <definedName name="HTML_PathFile" hidden="1">"\\Dnrintranet\pdfs\divisions\forest\timbermarkets\2001 timber reports\YTD OI Status Apr 30 01.htm"</definedName>
    <definedName name="HTML_Title" hidden="1">"Operations Inventory"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30" l="1"/>
  <c r="C7" i="130"/>
  <c r="E7" i="135" l="1"/>
  <c r="D7" i="135"/>
  <c r="C7" i="135"/>
  <c r="B7" i="135"/>
  <c r="E8" i="119" l="1"/>
  <c r="F8" i="119"/>
  <c r="H8" i="119"/>
  <c r="D8" i="119"/>
  <c r="C8" i="119"/>
  <c r="B8" i="119"/>
  <c r="I7" i="117" l="1"/>
</calcChain>
</file>

<file path=xl/sharedStrings.xml><?xml version="1.0" encoding="utf-8"?>
<sst xmlns="http://schemas.openxmlformats.org/spreadsheetml/2006/main" count="140" uniqueCount="112">
  <si>
    <t>Acres</t>
  </si>
  <si>
    <t>Budweg Forestry</t>
  </si>
  <si>
    <t>Baraga MU Bid Tab - 11/28/17</t>
  </si>
  <si>
    <t>GNA Erickson Lake</t>
  </si>
  <si>
    <t>Compartment 177</t>
  </si>
  <si>
    <t>Compartment 170</t>
  </si>
  <si>
    <t>Compartment 131</t>
  </si>
  <si>
    <t>Compartment 274 Contract</t>
  </si>
  <si>
    <t>Comp 44 Hardwoods</t>
  </si>
  <si>
    <t>C 43 Central Contract</t>
  </si>
  <si>
    <t>C 43 Contract North</t>
  </si>
  <si>
    <t>C 43 South Contract</t>
  </si>
  <si>
    <t>C 43 Contract West</t>
  </si>
  <si>
    <t>Compartment 50</t>
  </si>
  <si>
    <t>Felch Blue 2019</t>
  </si>
  <si>
    <t>Moccasin Lake</t>
  </si>
  <si>
    <t>South Deadhorse Mix</t>
  </si>
  <si>
    <t>Compartment 2</t>
  </si>
  <si>
    <t>Compartment 99 Contract</t>
  </si>
  <si>
    <t>GNA 2019 Smith Pine Oak South Mio</t>
  </si>
  <si>
    <t>GNA 2019 Smith Pine Oak North Mio</t>
  </si>
  <si>
    <t>Nakomis White Pine</t>
  </si>
  <si>
    <t>Panda Oak Strips</t>
  </si>
  <si>
    <t>Herner Bensch Harvest</t>
  </si>
  <si>
    <t>Passport Jack</t>
  </si>
  <si>
    <t>Section 21 Aspen</t>
  </si>
  <si>
    <t>Baraga TSP - 10/10/2018</t>
  </si>
  <si>
    <t>David Pogoreski</t>
  </si>
  <si>
    <t>Jeff Budweg</t>
  </si>
  <si>
    <t>VanOss Forestry Services</t>
  </si>
  <si>
    <t>VanOss</t>
  </si>
  <si>
    <t>Cedar Ridge Forestry</t>
  </si>
  <si>
    <t>Baraga-TFC Hardwoods</t>
  </si>
  <si>
    <t>Baraga - Summit Lake Hardwoods</t>
  </si>
  <si>
    <t>Baraga - Summit Lake Hardwoods East</t>
  </si>
  <si>
    <t>Baraga - South Convington Block</t>
  </si>
  <si>
    <t>Baraga - Rocking Chair Hardwoods</t>
  </si>
  <si>
    <t>Baraga - Predator Hardwoods</t>
  </si>
  <si>
    <t>Baraga- Hydraulic Hardwoods</t>
  </si>
  <si>
    <t>78 Oak Contract</t>
  </si>
  <si>
    <t>122 Contract</t>
  </si>
  <si>
    <t>GNA Credence</t>
  </si>
  <si>
    <t>VanOss Forestry Services, LLC</t>
  </si>
  <si>
    <t>Grossman Forestry Company</t>
  </si>
  <si>
    <t>Newberry Compartment 31</t>
  </si>
  <si>
    <t>Newberry Compartment 48-49</t>
  </si>
  <si>
    <t>Newberry Compartment 100</t>
  </si>
  <si>
    <t>Newberry Compartment 81-80</t>
  </si>
  <si>
    <t>Newberry Compartment 80</t>
  </si>
  <si>
    <t>Newberry MU Bid Tab - 12/18/2018</t>
  </si>
  <si>
    <t>Compartment 7 Contract</t>
  </si>
  <si>
    <t>Compartment 15 Contract</t>
  </si>
  <si>
    <t>Compartment 120 Contract</t>
  </si>
  <si>
    <t>Compartment 92 Round 2 Contract</t>
  </si>
  <si>
    <t>Comp 50</t>
  </si>
  <si>
    <t>Comp 138</t>
  </si>
  <si>
    <t>Comp 186</t>
  </si>
  <si>
    <t>Vanoss Forestry</t>
  </si>
  <si>
    <t>Superior Forestry and Land Management</t>
  </si>
  <si>
    <t>Upper Michigan Land Management and Wildflife Service</t>
  </si>
  <si>
    <t>CrystalFallsMUTSP-02/12/19</t>
  </si>
  <si>
    <t>$/acre</t>
  </si>
  <si>
    <t>N/A</t>
  </si>
  <si>
    <t>Comp 35</t>
  </si>
  <si>
    <t>Butler Lake</t>
  </si>
  <si>
    <t>Another Winter Cut</t>
  </si>
  <si>
    <t>Aspenito</t>
  </si>
  <si>
    <t>Greenback Hardwoods</t>
  </si>
  <si>
    <t>Super Pine</t>
  </si>
  <si>
    <t>Borgstrom North</t>
  </si>
  <si>
    <t xml:space="preserve">C196 Contract RP </t>
  </si>
  <si>
    <t xml:space="preserve"> C212 Hardwood Thin </t>
  </si>
  <si>
    <t>Upper Michigan Land Management and Wildlife Service</t>
  </si>
  <si>
    <t>Grayling MU TSP - 02/15/19</t>
  </si>
  <si>
    <t xml:space="preserve">127 Divide </t>
  </si>
  <si>
    <t xml:space="preserve"> Backyard Oak </t>
  </si>
  <si>
    <t xml:space="preserve">$                                     -   </t>
  </si>
  <si>
    <t xml:space="preserve"> $                         7,398.00 </t>
  </si>
  <si>
    <t xml:space="preserve"> $                                   -   </t>
  </si>
  <si>
    <t xml:space="preserve"> $                           -   </t>
  </si>
  <si>
    <t>Roscommon MU TSP - 02/15/19</t>
  </si>
  <si>
    <t>Baraga GNA TSP - 02/19/19</t>
  </si>
  <si>
    <t xml:space="preserve">GNA Maple Grove  </t>
  </si>
  <si>
    <t>GNA Spotlight Shiners  </t>
  </si>
  <si>
    <t>Maplebrook Forestry</t>
  </si>
  <si>
    <t>Shingleton GNA TSP - 02/19/19</t>
  </si>
  <si>
    <t>Sand Lily  </t>
  </si>
  <si>
    <t>UMLMWS</t>
  </si>
  <si>
    <t>Grossman Forestry</t>
  </si>
  <si>
    <t>GNA 2019 Dean Marten Pine 2</t>
  </si>
  <si>
    <t>GNA 2019 Dean Marten Pine 1</t>
  </si>
  <si>
    <t>GNA South Branch Pine</t>
  </si>
  <si>
    <t>GNA Sears Tract</t>
  </si>
  <si>
    <t>Atlanta 03/15/2019</t>
  </si>
  <si>
    <t>Gwinn - 03/15/2019</t>
  </si>
  <si>
    <t>--</t>
  </si>
  <si>
    <t>Sault Ste Marie - 03/15/2019</t>
  </si>
  <si>
    <t>Sault Ste Marie-GNA - 03/15/2019</t>
  </si>
  <si>
    <t>Shingleton - 03/19/19</t>
  </si>
  <si>
    <t>Escanaba - 03/19/19</t>
  </si>
  <si>
    <t>Newberry - 03/19/19</t>
  </si>
  <si>
    <t>Compartment 100 Contract Prep</t>
  </si>
  <si>
    <t>$/Acre</t>
  </si>
  <si>
    <t>Gladwin - 03/19/2019</t>
  </si>
  <si>
    <t>Grayling - 04/09/2019</t>
  </si>
  <si>
    <t>JACQUES FOREST LLC   </t>
  </si>
  <si>
    <t>Cadillac - 04/09/2019</t>
  </si>
  <si>
    <t>Shingleton - 05/01/19</t>
  </si>
  <si>
    <t>Grossman</t>
  </si>
  <si>
    <t>Bell Bass Additional</t>
  </si>
  <si>
    <t>Shingleton-GNA Rd2 - 07/29/19</t>
  </si>
  <si>
    <t>Pogoreski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</si>
</sst>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4" fontId="6" fillId="0" borderId="0" applyFon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165" fontId="0" fillId="0" borderId="0" xfId="0" applyNumberFormat="1"/>
    <xf numFmtId="0" fontId="0" fillId="0" borderId="3" xfId="0" applyBorder="1" applyAlignment="1">
      <alignment horizontal="center"/>
    </xf>
    <xf numFmtId="0" fontId="6" fillId="0" borderId="0" xfId="0" applyFont="1"/>
    <xf numFmtId="0" fontId="3" fillId="0" borderId="0" xfId="7"/>
    <xf numFmtId="0" fontId="3" fillId="0" borderId="1" xfId="7" applyBorder="1" applyAlignment="1">
      <alignment horizontal="center"/>
    </xf>
    <xf numFmtId="44" fontId="0" fillId="0" borderId="1" xfId="8" applyFont="1" applyBorder="1" applyAlignment="1">
      <alignment horizontal="center"/>
    </xf>
    <xf numFmtId="0" fontId="3" fillId="2" borderId="1" xfId="7" applyFill="1" applyBorder="1"/>
    <xf numFmtId="44" fontId="0" fillId="2" borderId="1" xfId="8" applyFont="1" applyFill="1" applyBorder="1"/>
    <xf numFmtId="0" fontId="3" fillId="3" borderId="1" xfId="7" applyFill="1" applyBorder="1"/>
    <xf numFmtId="44" fontId="0" fillId="3" borderId="1" xfId="8" applyFont="1" applyFill="1" applyBorder="1"/>
    <xf numFmtId="44" fontId="0" fillId="0" borderId="0" xfId="8" applyFont="1"/>
    <xf numFmtId="165" fontId="3" fillId="0" borderId="0" xfId="7" applyNumberFormat="1"/>
    <xf numFmtId="165" fontId="3" fillId="0" borderId="1" xfId="7" applyNumberFormat="1" applyBorder="1"/>
    <xf numFmtId="165" fontId="3" fillId="3" borderId="2" xfId="7" applyNumberFormat="1" applyFill="1" applyBorder="1"/>
    <xf numFmtId="165" fontId="3" fillId="3" borderId="1" xfId="7" applyNumberFormat="1" applyFill="1" applyBorder="1"/>
    <xf numFmtId="0" fontId="3" fillId="0" borderId="1" xfId="7" applyBorder="1"/>
    <xf numFmtId="165" fontId="3" fillId="2" borderId="1" xfId="7" applyNumberFormat="1" applyFill="1" applyBorder="1"/>
    <xf numFmtId="165" fontId="3" fillId="0" borderId="2" xfId="7" applyNumberFormat="1" applyBorder="1"/>
    <xf numFmtId="165" fontId="3" fillId="2" borderId="2" xfId="7" applyNumberFormat="1" applyFill="1" applyBorder="1"/>
    <xf numFmtId="0" fontId="2" fillId="0" borderId="0" xfId="9"/>
    <xf numFmtId="8" fontId="2" fillId="0" borderId="0" xfId="9" applyNumberFormat="1"/>
    <xf numFmtId="8" fontId="2" fillId="2" borderId="0" xfId="9" applyNumberFormat="1" applyFill="1"/>
    <xf numFmtId="165" fontId="2" fillId="0" borderId="0" xfId="9" applyNumberFormat="1"/>
    <xf numFmtId="0" fontId="1" fillId="0" borderId="0" xfId="9" applyFont="1"/>
    <xf numFmtId="165" fontId="1" fillId="0" borderId="0" xfId="9" applyNumberFormat="1" applyFont="1" applyAlignment="1">
      <alignment horizontal="right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2" borderId="1" xfId="1" applyFont="1" applyFill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165" fontId="8" fillId="0" borderId="5" xfId="0" applyNumberFormat="1" applyFont="1" applyBorder="1" applyAlignment="1">
      <alignment horizontal="center" vertical="center"/>
    </xf>
    <xf numFmtId="165" fontId="8" fillId="0" borderId="5" xfId="0" quotePrefix="1" applyNumberFormat="1" applyFont="1" applyBorder="1" applyAlignment="1">
      <alignment horizontal="center" vertical="center"/>
    </xf>
    <xf numFmtId="165" fontId="0" fillId="5" borderId="0" xfId="0" applyNumberFormat="1" applyFill="1"/>
    <xf numFmtId="0" fontId="8" fillId="0" borderId="4" xfId="0" applyFont="1" applyBorder="1" applyAlignment="1">
      <alignment horizontal="left" vertical="center"/>
    </xf>
    <xf numFmtId="165" fontId="8" fillId="0" borderId="5" xfId="0" quotePrefix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1" xfId="0" applyBorder="1"/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7" applyAlignment="1">
      <alignment horizontal="center"/>
    </xf>
    <xf numFmtId="0" fontId="3" fillId="0" borderId="1" xfId="7" applyBorder="1" applyAlignment="1">
      <alignment horizontal="center"/>
    </xf>
    <xf numFmtId="0" fontId="8" fillId="2" borderId="4" xfId="0" applyFont="1" applyFill="1" applyBorder="1" applyAlignment="1">
      <alignment vertical="center"/>
    </xf>
    <xf numFmtId="165" fontId="8" fillId="2" borderId="5" xfId="0" quotePrefix="1" applyNumberFormat="1" applyFont="1" applyFill="1" applyBorder="1" applyAlignment="1">
      <alignment horizontal="center" vertical="center"/>
    </xf>
  </cellXfs>
  <cellStyles count="10">
    <cellStyle name="Currency" xfId="1" builtinId="4"/>
    <cellStyle name="Currency 2" xfId="4" xr:uid="{00000000-0005-0000-0000-000002000000}"/>
    <cellStyle name="Currency 3" xfId="6" xr:uid="{42B80CF0-952C-4B0E-A3D5-066262D9C06B}"/>
    <cellStyle name="Currency 4" xfId="8" xr:uid="{B15BF50B-F918-40D1-A1E3-8E1E08A57013}"/>
    <cellStyle name="Normal" xfId="0" builtinId="0"/>
    <cellStyle name="Normal 2" xfId="2" xr:uid="{00000000-0005-0000-0000-000004000000}"/>
    <cellStyle name="Normal 3" xfId="3" xr:uid="{00000000-0005-0000-0000-000005000000}"/>
    <cellStyle name="Normal 4" xfId="5" xr:uid="{1DA64F4B-9BF1-41D5-A14C-DC31E66200B2}"/>
    <cellStyle name="Normal 5" xfId="7" xr:uid="{57AA2B8C-4540-44B4-A2C8-5B726E53A180}"/>
    <cellStyle name="Normal 6" xfId="9" xr:uid="{B8BF5CC8-483E-4F34-B6BE-D54DC94A808A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7A1D-F1B3-4770-8387-710C526AE6D1}">
  <dimension ref="A1:B3"/>
  <sheetViews>
    <sheetView tabSelected="1" workbookViewId="0">
      <selection sqref="A1:B1"/>
    </sheetView>
  </sheetViews>
  <sheetFormatPr defaultRowHeight="12.75" x14ac:dyDescent="0.2"/>
  <cols>
    <col min="1" max="1" width="37.5703125" bestFit="1" customWidth="1"/>
    <col min="2" max="2" width="20.140625" bestFit="1" customWidth="1"/>
  </cols>
  <sheetData>
    <row r="1" spans="1:2" ht="15.75" thickBot="1" x14ac:dyDescent="0.25">
      <c r="A1" s="45" t="s">
        <v>110</v>
      </c>
      <c r="B1" s="46"/>
    </row>
    <row r="2" spans="1:2" ht="15.75" thickBot="1" x14ac:dyDescent="0.25">
      <c r="A2" s="31"/>
      <c r="B2" s="32" t="s">
        <v>109</v>
      </c>
    </row>
    <row r="3" spans="1:2" ht="15.75" thickBot="1" x14ac:dyDescent="0.25">
      <c r="A3" s="54" t="s">
        <v>111</v>
      </c>
      <c r="B3" s="55">
        <v>5498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2693-8110-4BC6-9D65-A1FB7CD98E3A}">
  <dimension ref="A1:B3"/>
  <sheetViews>
    <sheetView workbookViewId="0">
      <selection activeCell="B8" sqref="B8"/>
    </sheetView>
  </sheetViews>
  <sheetFormatPr defaultRowHeight="12.75" x14ac:dyDescent="0.2"/>
  <cols>
    <col min="1" max="1" width="51.140625" bestFit="1" customWidth="1"/>
    <col min="2" max="2" width="20.140625" bestFit="1" customWidth="1"/>
  </cols>
  <sheetData>
    <row r="1" spans="1:2" ht="15.75" thickBot="1" x14ac:dyDescent="0.25">
      <c r="A1" s="45" t="s">
        <v>97</v>
      </c>
      <c r="B1" s="46"/>
    </row>
    <row r="2" spans="1:2" ht="15.75" thickBot="1" x14ac:dyDescent="0.25">
      <c r="A2" s="31"/>
      <c r="B2" s="38" t="s">
        <v>41</v>
      </c>
    </row>
    <row r="3" spans="1:2" ht="15.75" thickBot="1" x14ac:dyDescent="0.25">
      <c r="A3" s="38" t="s">
        <v>88</v>
      </c>
      <c r="B3" s="37">
        <v>42799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37D8-D449-4716-AF64-98B6102E78FA}">
  <dimension ref="A1:F3"/>
  <sheetViews>
    <sheetView workbookViewId="0">
      <selection activeCell="F13" sqref="F13"/>
    </sheetView>
  </sheetViews>
  <sheetFormatPr defaultRowHeight="12.75" x14ac:dyDescent="0.2"/>
  <cols>
    <col min="1" max="1" width="51.140625" bestFit="1" customWidth="1"/>
    <col min="2" max="2" width="20.140625" bestFit="1" customWidth="1"/>
    <col min="3" max="3" width="21" bestFit="1" customWidth="1"/>
    <col min="4" max="4" width="21.140625" bestFit="1" customWidth="1"/>
    <col min="5" max="5" width="19.7109375" customWidth="1"/>
    <col min="6" max="6" width="16.140625" bestFit="1" customWidth="1"/>
  </cols>
  <sheetData>
    <row r="1" spans="1:6" ht="15.75" thickBot="1" x14ac:dyDescent="0.25">
      <c r="A1" s="45" t="s">
        <v>96</v>
      </c>
      <c r="B1" s="46"/>
      <c r="C1" s="46"/>
      <c r="D1" s="46"/>
      <c r="E1" s="46"/>
      <c r="F1" s="50"/>
    </row>
    <row r="2" spans="1:6" ht="15.75" thickBot="1" x14ac:dyDescent="0.25">
      <c r="A2" s="31"/>
      <c r="B2" s="32" t="s">
        <v>65</v>
      </c>
      <c r="C2" s="32" t="s">
        <v>66</v>
      </c>
      <c r="D2" s="35" t="s">
        <v>67</v>
      </c>
      <c r="E2" s="35" t="s">
        <v>69</v>
      </c>
      <c r="F2" s="35" t="s">
        <v>68</v>
      </c>
    </row>
    <row r="3" spans="1:6" ht="15.75" thickBot="1" x14ac:dyDescent="0.25">
      <c r="A3" s="33" t="s">
        <v>43</v>
      </c>
      <c r="B3" s="37">
        <v>2398</v>
      </c>
      <c r="C3" s="37">
        <v>6394</v>
      </c>
      <c r="D3" s="37">
        <v>26599</v>
      </c>
      <c r="E3" s="37">
        <v>14952</v>
      </c>
      <c r="F3" s="37">
        <v>13990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3BE1-D9AB-455F-B6CE-12B35F3FC48B}">
  <dimension ref="A1:C4"/>
  <sheetViews>
    <sheetView workbookViewId="0">
      <selection activeCell="C4" activeCellId="1" sqref="B3 C4"/>
    </sheetView>
  </sheetViews>
  <sheetFormatPr defaultRowHeight="12.75" x14ac:dyDescent="0.2"/>
  <cols>
    <col min="1" max="1" width="51.140625" bestFit="1" customWidth="1"/>
    <col min="2" max="2" width="24" bestFit="1" customWidth="1"/>
    <col min="3" max="3" width="25" bestFit="1" customWidth="1"/>
  </cols>
  <sheetData>
    <row r="1" spans="1:3" ht="15.75" thickBot="1" x14ac:dyDescent="0.25">
      <c r="A1" s="45" t="s">
        <v>94</v>
      </c>
      <c r="B1" s="46"/>
      <c r="C1" s="46"/>
    </row>
    <row r="2" spans="1:3" ht="15.75" thickBot="1" x14ac:dyDescent="0.25">
      <c r="A2" s="31"/>
      <c r="B2" s="32" t="s">
        <v>18</v>
      </c>
      <c r="C2" s="38" t="s">
        <v>7</v>
      </c>
    </row>
    <row r="3" spans="1:3" ht="15.75" thickBot="1" x14ac:dyDescent="0.25">
      <c r="A3" s="38" t="s">
        <v>27</v>
      </c>
      <c r="B3" s="37">
        <v>6548</v>
      </c>
      <c r="C3" s="40" t="s">
        <v>95</v>
      </c>
    </row>
    <row r="4" spans="1:3" ht="15.75" thickBot="1" x14ac:dyDescent="0.25">
      <c r="A4" s="38" t="s">
        <v>87</v>
      </c>
      <c r="B4" s="38">
        <v>7422</v>
      </c>
      <c r="C4" s="37">
        <v>18497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6DEB-4412-435F-B5A7-E0C533B356E3}">
  <dimension ref="A1:E3"/>
  <sheetViews>
    <sheetView workbookViewId="0">
      <selection activeCell="B7" sqref="A1:XFD1048576"/>
    </sheetView>
  </sheetViews>
  <sheetFormatPr defaultRowHeight="12.75" x14ac:dyDescent="0.2"/>
  <cols>
    <col min="1" max="1" width="37.5703125" bestFit="1" customWidth="1"/>
    <col min="2" max="2" width="20.140625" bestFit="1" customWidth="1"/>
    <col min="3" max="3" width="21" bestFit="1" customWidth="1"/>
    <col min="4" max="4" width="19.7109375" bestFit="1" customWidth="1"/>
    <col min="5" max="5" width="17.7109375" bestFit="1" customWidth="1"/>
  </cols>
  <sheetData>
    <row r="1" spans="1:5" ht="15.75" thickBot="1" x14ac:dyDescent="0.25">
      <c r="A1" s="45" t="s">
        <v>80</v>
      </c>
      <c r="B1" s="46"/>
      <c r="C1" s="46"/>
      <c r="D1" s="46"/>
      <c r="E1" s="50"/>
    </row>
    <row r="2" spans="1:5" ht="15.75" thickBot="1" x14ac:dyDescent="0.25">
      <c r="A2" s="31"/>
      <c r="B2" s="32" t="s">
        <v>9</v>
      </c>
      <c r="C2" s="32" t="s">
        <v>10</v>
      </c>
      <c r="D2" s="32" t="s">
        <v>11</v>
      </c>
      <c r="E2" s="35" t="s">
        <v>12</v>
      </c>
    </row>
    <row r="3" spans="1:5" ht="15.75" thickBot="1" x14ac:dyDescent="0.25">
      <c r="A3" s="33" t="s">
        <v>87</v>
      </c>
      <c r="B3" s="37">
        <v>7623</v>
      </c>
      <c r="C3" s="37">
        <v>8724</v>
      </c>
      <c r="D3" s="37">
        <v>8997</v>
      </c>
      <c r="E3" s="37">
        <v>11997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F9DD-C4EA-438C-A222-0CE246E505A0}">
  <dimension ref="A1:B3"/>
  <sheetViews>
    <sheetView workbookViewId="0">
      <selection activeCell="B4" sqref="B4"/>
    </sheetView>
  </sheetViews>
  <sheetFormatPr defaultRowHeight="12.75" x14ac:dyDescent="0.2"/>
  <cols>
    <col min="1" max="1" width="51.140625" bestFit="1" customWidth="1"/>
    <col min="2" max="2" width="20.140625" bestFit="1" customWidth="1"/>
  </cols>
  <sheetData>
    <row r="1" spans="1:2" ht="15.75" thickBot="1" x14ac:dyDescent="0.25">
      <c r="A1" s="45" t="s">
        <v>93</v>
      </c>
      <c r="B1" s="46"/>
    </row>
    <row r="2" spans="1:2" ht="15.75" thickBot="1" x14ac:dyDescent="0.25">
      <c r="A2" s="31"/>
      <c r="B2" s="38" t="s">
        <v>8</v>
      </c>
    </row>
    <row r="3" spans="1:2" ht="15.75" thickBot="1" x14ac:dyDescent="0.25">
      <c r="A3" s="38" t="s">
        <v>87</v>
      </c>
      <c r="B3" s="37">
        <v>20574</v>
      </c>
    </row>
  </sheetData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CF73-11EA-466A-8E3D-AA16E2F5EC95}">
  <dimension ref="A1:B5"/>
  <sheetViews>
    <sheetView workbookViewId="0">
      <selection activeCell="B3" sqref="B3"/>
    </sheetView>
  </sheetViews>
  <sheetFormatPr defaultRowHeight="12.75" x14ac:dyDescent="0.2"/>
  <cols>
    <col min="1" max="1" width="51.140625" bestFit="1" customWidth="1"/>
    <col min="2" max="2" width="20.140625" bestFit="1" customWidth="1"/>
  </cols>
  <sheetData>
    <row r="1" spans="1:2" ht="15.75" thickBot="1" x14ac:dyDescent="0.25">
      <c r="A1" s="45" t="s">
        <v>85</v>
      </c>
      <c r="B1" s="46"/>
    </row>
    <row r="2" spans="1:2" ht="15.75" thickBot="1" x14ac:dyDescent="0.25">
      <c r="A2" s="31"/>
      <c r="B2" s="38" t="s">
        <v>86</v>
      </c>
    </row>
    <row r="3" spans="1:2" ht="15.75" thickBot="1" x14ac:dyDescent="0.25">
      <c r="A3" s="38" t="s">
        <v>27</v>
      </c>
      <c r="B3" s="37">
        <v>39968</v>
      </c>
    </row>
    <row r="4" spans="1:2" ht="15.75" thickBot="1" x14ac:dyDescent="0.25">
      <c r="A4" s="38" t="s">
        <v>87</v>
      </c>
      <c r="B4" s="38">
        <v>47598.27</v>
      </c>
    </row>
    <row r="5" spans="1:2" ht="15.75" thickBot="1" x14ac:dyDescent="0.25">
      <c r="A5" s="38" t="s">
        <v>88</v>
      </c>
      <c r="B5" s="38">
        <v>65499</v>
      </c>
    </row>
  </sheetData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B790-34FD-4A93-96CD-F8772E2C4B9C}">
  <dimension ref="A1:C4"/>
  <sheetViews>
    <sheetView workbookViewId="0">
      <selection sqref="A1:C1"/>
    </sheetView>
  </sheetViews>
  <sheetFormatPr defaultRowHeight="12.75" x14ac:dyDescent="0.2"/>
  <cols>
    <col min="1" max="1" width="51.140625" bestFit="1" customWidth="1"/>
    <col min="2" max="2" width="20.140625" bestFit="1" customWidth="1"/>
    <col min="3" max="3" width="21" bestFit="1" customWidth="1"/>
  </cols>
  <sheetData>
    <row r="1" spans="1:3" ht="15.75" thickBot="1" x14ac:dyDescent="0.25">
      <c r="A1" s="45" t="s">
        <v>81</v>
      </c>
      <c r="B1" s="46"/>
      <c r="C1" s="46"/>
    </row>
    <row r="2" spans="1:3" ht="15.75" thickBot="1" x14ac:dyDescent="0.25">
      <c r="A2" s="31"/>
      <c r="B2" s="35" t="s">
        <v>82</v>
      </c>
      <c r="C2" s="35" t="s">
        <v>83</v>
      </c>
    </row>
    <row r="3" spans="1:3" ht="15.75" thickBot="1" x14ac:dyDescent="0.25">
      <c r="A3" s="33" t="s">
        <v>28</v>
      </c>
      <c r="B3" s="39">
        <v>21100</v>
      </c>
      <c r="C3" s="39">
        <v>15499</v>
      </c>
    </row>
    <row r="4" spans="1:3" ht="15.75" thickBot="1" x14ac:dyDescent="0.25">
      <c r="A4" s="33" t="s">
        <v>84</v>
      </c>
      <c r="B4" s="38"/>
      <c r="C4" s="38">
        <v>21245</v>
      </c>
    </row>
  </sheetData>
  <mergeCells count="1">
    <mergeCell ref="A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3E24C-C872-4353-890A-A987FEC59AB2}">
  <dimension ref="A1:E4"/>
  <sheetViews>
    <sheetView workbookViewId="0">
      <selection activeCell="L34" sqref="A1:XFD1048576"/>
    </sheetView>
  </sheetViews>
  <sheetFormatPr defaultRowHeight="12.75" x14ac:dyDescent="0.2"/>
  <cols>
    <col min="1" max="1" width="51.140625" bestFit="1" customWidth="1"/>
    <col min="2" max="2" width="20.140625" bestFit="1" customWidth="1"/>
    <col min="3" max="3" width="21" bestFit="1" customWidth="1"/>
    <col min="4" max="4" width="19.7109375" bestFit="1" customWidth="1"/>
    <col min="5" max="5" width="16.140625" bestFit="1" customWidth="1"/>
  </cols>
  <sheetData>
    <row r="1" spans="1:5" ht="15.75" thickBot="1" x14ac:dyDescent="0.25">
      <c r="A1" s="45" t="s">
        <v>80</v>
      </c>
      <c r="B1" s="46"/>
      <c r="C1" s="46"/>
      <c r="D1" s="46"/>
      <c r="E1" s="50"/>
    </row>
    <row r="2" spans="1:5" ht="15.75" thickBot="1" x14ac:dyDescent="0.25">
      <c r="A2" s="31"/>
      <c r="B2" s="32" t="s">
        <v>74</v>
      </c>
      <c r="C2" s="32" t="s">
        <v>75</v>
      </c>
      <c r="D2" s="35" t="s">
        <v>21</v>
      </c>
      <c r="E2" s="35" t="s">
        <v>22</v>
      </c>
    </row>
    <row r="3" spans="1:5" ht="15.75" thickBot="1" x14ac:dyDescent="0.25">
      <c r="A3" s="33" t="s">
        <v>58</v>
      </c>
      <c r="B3" s="36" t="s">
        <v>76</v>
      </c>
      <c r="C3" s="36" t="s">
        <v>77</v>
      </c>
      <c r="D3" s="36" t="s">
        <v>78</v>
      </c>
      <c r="E3" s="36" t="s">
        <v>79</v>
      </c>
    </row>
    <row r="4" spans="1:5" ht="15.75" thickBot="1" x14ac:dyDescent="0.25">
      <c r="A4" s="33" t="s">
        <v>72</v>
      </c>
      <c r="B4" s="37">
        <v>3999.99</v>
      </c>
      <c r="C4" s="37">
        <v>6823</v>
      </c>
      <c r="D4" s="37">
        <v>5147</v>
      </c>
      <c r="E4" s="37">
        <v>9142.2199999999993</v>
      </c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F18C-6C34-4860-AA98-2D39322BB456}">
  <dimension ref="A1:C4"/>
  <sheetViews>
    <sheetView workbookViewId="0">
      <selection sqref="A1:C1"/>
    </sheetView>
  </sheetViews>
  <sheetFormatPr defaultRowHeight="12.75" x14ac:dyDescent="0.2"/>
  <cols>
    <col min="1" max="1" width="51.140625" bestFit="1" customWidth="1"/>
    <col min="2" max="2" width="20.140625" bestFit="1" customWidth="1"/>
    <col min="3" max="3" width="21.140625" bestFit="1" customWidth="1"/>
  </cols>
  <sheetData>
    <row r="1" spans="1:3" ht="15.75" thickBot="1" x14ac:dyDescent="0.25">
      <c r="A1" s="45" t="s">
        <v>73</v>
      </c>
      <c r="B1" s="46"/>
      <c r="C1" s="51"/>
    </row>
    <row r="2" spans="1:3" ht="15.75" thickBot="1" x14ac:dyDescent="0.25">
      <c r="A2" s="31"/>
      <c r="B2" s="32" t="s">
        <v>70</v>
      </c>
      <c r="C2" s="32" t="s">
        <v>71</v>
      </c>
    </row>
    <row r="3" spans="1:3" ht="15.75" thickBot="1" x14ac:dyDescent="0.25">
      <c r="A3" s="33" t="s">
        <v>72</v>
      </c>
      <c r="B3" s="37">
        <v>8972</v>
      </c>
      <c r="C3" s="37">
        <v>10423</v>
      </c>
    </row>
    <row r="4" spans="1:3" ht="15" x14ac:dyDescent="0.2">
      <c r="A4" s="34"/>
    </row>
  </sheetData>
  <mergeCells count="1">
    <mergeCell ref="A1:C1"/>
  </mergeCells>
  <pageMargins left="0.7" right="0.7" top="0.75" bottom="0.75" header="0.3" footer="0.3"/>
  <pageSetup paperSize="0" orientation="portrait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341E-603B-45B2-B912-30A6FFD25A57}">
  <dimension ref="A1:H8"/>
  <sheetViews>
    <sheetView workbookViewId="0">
      <selection activeCell="B18" sqref="B18"/>
    </sheetView>
  </sheetViews>
  <sheetFormatPr defaultRowHeight="15" x14ac:dyDescent="0.25"/>
  <cols>
    <col min="1" max="1" width="28" style="20" customWidth="1"/>
    <col min="2" max="2" width="28.140625" style="20" customWidth="1"/>
    <col min="3" max="6" width="28.28515625" style="20" customWidth="1"/>
    <col min="7" max="8" width="18.7109375" style="20" customWidth="1"/>
    <col min="9" max="16384" width="9.140625" style="20"/>
  </cols>
  <sheetData>
    <row r="1" spans="1:8" x14ac:dyDescent="0.25">
      <c r="A1" s="24" t="s">
        <v>60</v>
      </c>
    </row>
    <row r="2" spans="1:8" x14ac:dyDescent="0.25">
      <c r="A2" s="26"/>
      <c r="B2" s="27" t="s">
        <v>63</v>
      </c>
      <c r="C2" s="27" t="s">
        <v>64</v>
      </c>
      <c r="D2" s="28" t="s">
        <v>54</v>
      </c>
      <c r="E2" s="28" t="s">
        <v>55</v>
      </c>
      <c r="F2" s="28" t="s">
        <v>56</v>
      </c>
      <c r="G2" s="28" t="s">
        <v>14</v>
      </c>
      <c r="H2" s="28" t="s">
        <v>15</v>
      </c>
    </row>
    <row r="3" spans="1:8" x14ac:dyDescent="0.25">
      <c r="A3" s="28" t="s">
        <v>57</v>
      </c>
      <c r="B3" s="29">
        <v>17965.439999999999</v>
      </c>
      <c r="C3" s="29">
        <v>10936.75</v>
      </c>
      <c r="D3" s="30">
        <v>44968</v>
      </c>
      <c r="E3" s="30">
        <v>7088.52</v>
      </c>
      <c r="F3" s="30">
        <v>6454</v>
      </c>
      <c r="G3" s="30">
        <v>13818</v>
      </c>
      <c r="H3" s="30">
        <v>20927</v>
      </c>
    </row>
    <row r="4" spans="1:8" x14ac:dyDescent="0.25">
      <c r="A4" s="28" t="s">
        <v>58</v>
      </c>
      <c r="B4" s="30">
        <v>11808</v>
      </c>
      <c r="C4" s="30">
        <v>10498</v>
      </c>
      <c r="D4" s="29">
        <v>49988</v>
      </c>
      <c r="E4" s="29">
        <v>19158</v>
      </c>
      <c r="F4" s="29">
        <v>6948</v>
      </c>
      <c r="G4" s="29">
        <v>0</v>
      </c>
      <c r="H4" s="29">
        <v>38840</v>
      </c>
    </row>
    <row r="5" spans="1:8" x14ac:dyDescent="0.25">
      <c r="A5" s="28" t="s">
        <v>59</v>
      </c>
      <c r="B5" s="29">
        <v>15750</v>
      </c>
      <c r="C5" s="29">
        <v>12358.97</v>
      </c>
      <c r="D5" s="29">
        <v>50393.279999999999</v>
      </c>
      <c r="E5" s="29">
        <v>9690</v>
      </c>
      <c r="F5" s="29">
        <v>9600</v>
      </c>
      <c r="G5" s="29">
        <v>0</v>
      </c>
      <c r="H5" s="29">
        <v>25520</v>
      </c>
    </row>
    <row r="6" spans="1:8" x14ac:dyDescent="0.25">
      <c r="E6" s="21"/>
    </row>
    <row r="7" spans="1:8" x14ac:dyDescent="0.25">
      <c r="A7" s="24" t="s">
        <v>0</v>
      </c>
      <c r="B7" s="20">
        <v>288</v>
      </c>
      <c r="C7" s="20">
        <v>213.4</v>
      </c>
      <c r="D7" s="20">
        <v>672</v>
      </c>
      <c r="E7" s="20">
        <v>114</v>
      </c>
      <c r="F7" s="20">
        <v>110</v>
      </c>
      <c r="G7" s="20">
        <v>0</v>
      </c>
      <c r="H7" s="20">
        <v>340</v>
      </c>
    </row>
    <row r="8" spans="1:8" x14ac:dyDescent="0.25">
      <c r="A8" s="24" t="s">
        <v>61</v>
      </c>
      <c r="B8" s="23">
        <f>B4/B7</f>
        <v>41</v>
      </c>
      <c r="C8" s="23">
        <f>C4/C7</f>
        <v>49.194001874414248</v>
      </c>
      <c r="D8" s="23">
        <f>D3/D7</f>
        <v>66.916666666666671</v>
      </c>
      <c r="E8" s="23">
        <f t="shared" ref="E8:H8" si="0">E3/E7</f>
        <v>62.180000000000007</v>
      </c>
      <c r="F8" s="23">
        <f t="shared" si="0"/>
        <v>58.672727272727272</v>
      </c>
      <c r="G8" s="25" t="s">
        <v>62</v>
      </c>
      <c r="H8" s="23">
        <f t="shared" si="0"/>
        <v>61.55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704-D2F5-4348-A195-69091F81676C}">
  <dimension ref="A1:B3"/>
  <sheetViews>
    <sheetView workbookViewId="0">
      <selection activeCell="A3" sqref="A3:B3"/>
    </sheetView>
  </sheetViews>
  <sheetFormatPr defaultRowHeight="12.75" x14ac:dyDescent="0.2"/>
  <cols>
    <col min="1" max="1" width="37.5703125" bestFit="1" customWidth="1"/>
    <col min="2" max="2" width="20.140625" bestFit="1" customWidth="1"/>
  </cols>
  <sheetData>
    <row r="1" spans="1:2" ht="15.75" thickBot="1" x14ac:dyDescent="0.25">
      <c r="A1" s="45" t="s">
        <v>107</v>
      </c>
      <c r="B1" s="46"/>
    </row>
    <row r="2" spans="1:2" ht="15.75" thickBot="1" x14ac:dyDescent="0.25">
      <c r="A2" s="31"/>
      <c r="B2" s="32" t="s">
        <v>6</v>
      </c>
    </row>
    <row r="3" spans="1:2" ht="15.75" thickBot="1" x14ac:dyDescent="0.25">
      <c r="A3" s="54" t="s">
        <v>108</v>
      </c>
      <c r="B3" s="55">
        <v>32250</v>
      </c>
    </row>
  </sheetData>
  <mergeCells count="1">
    <mergeCell ref="A1:B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13FE-39C6-4EC3-A2F3-F58D8D174687}">
  <dimension ref="A1:F6"/>
  <sheetViews>
    <sheetView workbookViewId="0">
      <selection activeCell="B3" sqref="B3:F3"/>
    </sheetView>
  </sheetViews>
  <sheetFormatPr defaultRowHeight="15" x14ac:dyDescent="0.25"/>
  <cols>
    <col min="1" max="1" width="28" style="20" customWidth="1"/>
    <col min="2" max="2" width="28.140625" style="20" customWidth="1"/>
    <col min="3" max="6" width="28.28515625" style="20" customWidth="1"/>
    <col min="7" max="16384" width="9.140625" style="20"/>
  </cols>
  <sheetData>
    <row r="1" spans="1:6" x14ac:dyDescent="0.25">
      <c r="A1" s="20" t="s">
        <v>49</v>
      </c>
    </row>
    <row r="2" spans="1:6" x14ac:dyDescent="0.25">
      <c r="B2" s="20" t="s">
        <v>48</v>
      </c>
      <c r="C2" s="20" t="s">
        <v>47</v>
      </c>
      <c r="D2" s="20" t="s">
        <v>46</v>
      </c>
      <c r="E2" s="20" t="s">
        <v>45</v>
      </c>
      <c r="F2" s="20" t="s">
        <v>44</v>
      </c>
    </row>
    <row r="3" spans="1:6" x14ac:dyDescent="0.25">
      <c r="A3" s="20" t="s">
        <v>43</v>
      </c>
      <c r="B3" s="22">
        <v>13473</v>
      </c>
      <c r="C3" s="22">
        <v>28299</v>
      </c>
      <c r="D3" s="22">
        <v>10823</v>
      </c>
      <c r="E3" s="22">
        <v>37499</v>
      </c>
      <c r="F3" s="22">
        <v>18868</v>
      </c>
    </row>
    <row r="4" spans="1:6" x14ac:dyDescent="0.25">
      <c r="A4" s="20" t="s">
        <v>42</v>
      </c>
      <c r="B4" s="21"/>
      <c r="C4" s="21"/>
      <c r="D4" s="21"/>
      <c r="E4" s="21"/>
      <c r="F4" s="21">
        <v>19938.72</v>
      </c>
    </row>
    <row r="5" spans="1:6" x14ac:dyDescent="0.25">
      <c r="D5" s="21"/>
    </row>
    <row r="6" spans="1:6" x14ac:dyDescent="0.25">
      <c r="E6" s="2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3882-9D82-436C-B871-385250E9F117}">
  <dimension ref="A1:I28"/>
  <sheetViews>
    <sheetView workbookViewId="0">
      <selection activeCell="I7" sqref="I7"/>
    </sheetView>
  </sheetViews>
  <sheetFormatPr defaultRowHeight="15" x14ac:dyDescent="0.25"/>
  <cols>
    <col min="1" max="1" width="52" style="4" bestFit="1" customWidth="1"/>
    <col min="2" max="2" width="29.85546875" style="12" bestFit="1" customWidth="1"/>
    <col min="3" max="3" width="23.140625" style="12" bestFit="1" customWidth="1"/>
    <col min="4" max="4" width="27.28515625" style="12" bestFit="1" customWidth="1"/>
    <col min="5" max="5" width="30.140625" style="12" bestFit="1" customWidth="1"/>
    <col min="6" max="6" width="25.140625" style="12" bestFit="1" customWidth="1"/>
    <col min="7" max="7" width="27.5703125" style="12" bestFit="1" customWidth="1"/>
    <col min="8" max="8" width="29.7109375" style="12" bestFit="1" customWidth="1"/>
    <col min="9" max="9" width="10.140625" style="4" bestFit="1" customWidth="1"/>
    <col min="10" max="16384" width="9.140625" style="4"/>
  </cols>
  <sheetData>
    <row r="1" spans="1:9" x14ac:dyDescent="0.25">
      <c r="A1" s="52" t="s">
        <v>2</v>
      </c>
      <c r="B1" s="52"/>
      <c r="C1" s="52"/>
      <c r="D1" s="52"/>
      <c r="E1" s="52"/>
      <c r="F1" s="52"/>
      <c r="G1" s="52"/>
      <c r="H1" s="52"/>
    </row>
    <row r="2" spans="1:9" x14ac:dyDescent="0.25">
      <c r="A2" s="16"/>
      <c r="B2" s="13" t="s">
        <v>38</v>
      </c>
      <c r="C2" s="13" t="s">
        <v>37</v>
      </c>
      <c r="D2" s="13" t="s">
        <v>36</v>
      </c>
      <c r="E2" s="13" t="s">
        <v>35</v>
      </c>
      <c r="F2" s="13" t="s">
        <v>34</v>
      </c>
      <c r="G2" s="18" t="s">
        <v>33</v>
      </c>
      <c r="H2" s="13" t="s">
        <v>32</v>
      </c>
    </row>
    <row r="3" spans="1:9" x14ac:dyDescent="0.25">
      <c r="A3" s="16" t="s">
        <v>27</v>
      </c>
      <c r="B3" s="17">
        <v>6598</v>
      </c>
      <c r="C3" s="17">
        <v>20288</v>
      </c>
      <c r="D3" s="15">
        <v>23868</v>
      </c>
      <c r="E3" s="17">
        <v>8588</v>
      </c>
      <c r="F3" s="15">
        <v>11688</v>
      </c>
      <c r="G3" s="14">
        <v>2498</v>
      </c>
      <c r="H3" s="13">
        <v>23548</v>
      </c>
    </row>
    <row r="4" spans="1:9" x14ac:dyDescent="0.25">
      <c r="A4" s="16" t="s">
        <v>1</v>
      </c>
      <c r="B4" s="13">
        <v>8500</v>
      </c>
      <c r="C4" s="13">
        <v>27499</v>
      </c>
      <c r="D4" s="13">
        <v>16400</v>
      </c>
      <c r="E4" s="13">
        <v>10300</v>
      </c>
      <c r="F4" s="17">
        <v>11500</v>
      </c>
      <c r="G4" s="19">
        <v>2000</v>
      </c>
      <c r="H4" s="13">
        <v>17410</v>
      </c>
    </row>
    <row r="5" spans="1:9" x14ac:dyDescent="0.25">
      <c r="A5" s="16" t="s">
        <v>31</v>
      </c>
      <c r="B5" s="13"/>
      <c r="C5" s="13"/>
      <c r="D5" s="17">
        <v>12740.31</v>
      </c>
      <c r="E5" s="13"/>
      <c r="F5" s="13"/>
      <c r="G5" s="18"/>
      <c r="H5" s="17">
        <v>15122.48</v>
      </c>
    </row>
    <row r="6" spans="1:9" x14ac:dyDescent="0.25">
      <c r="A6" s="16" t="s">
        <v>30</v>
      </c>
      <c r="B6" s="13"/>
      <c r="C6" s="15"/>
      <c r="D6" s="15"/>
      <c r="E6" s="15">
        <v>13620</v>
      </c>
      <c r="F6" s="13"/>
      <c r="G6" s="14"/>
      <c r="H6" s="13"/>
    </row>
    <row r="7" spans="1:9" x14ac:dyDescent="0.25">
      <c r="I7" s="12">
        <f>SUM(B3,C3,D5,E3,F4,G4,H5)</f>
        <v>76836.789999999994</v>
      </c>
    </row>
    <row r="10" spans="1:9" x14ac:dyDescent="0.25">
      <c r="A10" s="52"/>
      <c r="B10" s="52"/>
      <c r="C10" s="4"/>
      <c r="D10" s="4"/>
      <c r="E10" s="4"/>
      <c r="F10" s="4"/>
      <c r="G10" s="4"/>
      <c r="H10" s="4"/>
    </row>
    <row r="17" spans="1:3" s="4" customFormat="1" x14ac:dyDescent="0.25">
      <c r="B17" s="12"/>
      <c r="C17" s="12"/>
    </row>
    <row r="18" spans="1:3" s="4" customFormat="1" x14ac:dyDescent="0.25">
      <c r="B18" s="12"/>
      <c r="C18" s="12"/>
    </row>
    <row r="19" spans="1:3" s="4" customFormat="1" x14ac:dyDescent="0.25">
      <c r="B19" s="12"/>
      <c r="C19" s="12"/>
    </row>
    <row r="20" spans="1:3" s="4" customFormat="1" x14ac:dyDescent="0.25">
      <c r="B20" s="12"/>
      <c r="C20" s="12"/>
    </row>
    <row r="21" spans="1:3" s="4" customFormat="1" x14ac:dyDescent="0.25">
      <c r="A21" s="52"/>
      <c r="B21" s="52"/>
      <c r="C21" s="12"/>
    </row>
    <row r="22" spans="1:3" s="4" customFormat="1" x14ac:dyDescent="0.25">
      <c r="B22" s="12"/>
      <c r="C22" s="12"/>
    </row>
    <row r="23" spans="1:3" s="4" customFormat="1" x14ac:dyDescent="0.25">
      <c r="B23" s="12"/>
      <c r="C23" s="12"/>
    </row>
    <row r="24" spans="1:3" s="4" customFormat="1" x14ac:dyDescent="0.25">
      <c r="B24" s="12"/>
      <c r="C24" s="12"/>
    </row>
    <row r="25" spans="1:3" s="4" customFormat="1" x14ac:dyDescent="0.25">
      <c r="B25" s="12"/>
      <c r="C25" s="12"/>
    </row>
    <row r="26" spans="1:3" s="4" customFormat="1" x14ac:dyDescent="0.25">
      <c r="B26" s="12"/>
      <c r="C26" s="12"/>
    </row>
    <row r="27" spans="1:3" s="4" customFormat="1" x14ac:dyDescent="0.25">
      <c r="B27" s="12"/>
      <c r="C27" s="12"/>
    </row>
    <row r="28" spans="1:3" s="4" customFormat="1" x14ac:dyDescent="0.25">
      <c r="B28" s="12"/>
      <c r="C28" s="12"/>
    </row>
  </sheetData>
  <mergeCells count="3">
    <mergeCell ref="A1:H1"/>
    <mergeCell ref="A10:B10"/>
    <mergeCell ref="A21:B2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5C38-229D-4A0C-8278-E73F92019CD2}">
  <dimension ref="A1:B5"/>
  <sheetViews>
    <sheetView workbookViewId="0">
      <selection activeCell="B3" sqref="B3"/>
    </sheetView>
  </sheetViews>
  <sheetFormatPr defaultRowHeight="15" x14ac:dyDescent="0.25"/>
  <cols>
    <col min="1" max="1" width="51.85546875" style="4" bestFit="1" customWidth="1"/>
    <col min="2" max="2" width="19.85546875" style="11" bestFit="1" customWidth="1"/>
    <col min="3" max="16384" width="9.140625" style="4"/>
  </cols>
  <sheetData>
    <row r="1" spans="1:2" x14ac:dyDescent="0.25">
      <c r="A1" s="53" t="s">
        <v>26</v>
      </c>
      <c r="B1" s="53"/>
    </row>
    <row r="2" spans="1:2" x14ac:dyDescent="0.25">
      <c r="A2" s="5"/>
      <c r="B2" s="6" t="s">
        <v>3</v>
      </c>
    </row>
    <row r="3" spans="1:2" x14ac:dyDescent="0.25">
      <c r="A3" s="7" t="s">
        <v>27</v>
      </c>
      <c r="B3" s="8">
        <v>10288</v>
      </c>
    </row>
    <row r="4" spans="1:2" x14ac:dyDescent="0.25">
      <c r="A4" s="9" t="s">
        <v>28</v>
      </c>
      <c r="B4" s="10">
        <v>11478</v>
      </c>
    </row>
    <row r="5" spans="1:2" x14ac:dyDescent="0.25">
      <c r="A5" s="9" t="s">
        <v>29</v>
      </c>
      <c r="B5" s="10">
        <v>32529.89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CDC0-4780-4AFE-9358-6909CE8D1C4B}">
  <dimension ref="A1:E3"/>
  <sheetViews>
    <sheetView workbookViewId="0">
      <selection activeCell="B11" sqref="B11"/>
    </sheetView>
  </sheetViews>
  <sheetFormatPr defaultRowHeight="12.75" x14ac:dyDescent="0.2"/>
  <cols>
    <col min="1" max="1" width="51.140625" bestFit="1" customWidth="1"/>
    <col min="2" max="3" width="27.7109375" bestFit="1" customWidth="1"/>
    <col min="4" max="4" width="15.28515625" bestFit="1" customWidth="1"/>
    <col min="5" max="5" width="21.85546875" bestFit="1" customWidth="1"/>
  </cols>
  <sheetData>
    <row r="1" spans="1:5" ht="15.75" thickBot="1" x14ac:dyDescent="0.25">
      <c r="A1" s="45" t="s">
        <v>106</v>
      </c>
      <c r="B1" s="46"/>
      <c r="C1" s="46"/>
      <c r="D1" s="46"/>
      <c r="E1" s="46"/>
    </row>
    <row r="2" spans="1:5" ht="15.75" thickBot="1" x14ac:dyDescent="0.25">
      <c r="A2" s="31"/>
      <c r="B2" s="32" t="s">
        <v>90</v>
      </c>
      <c r="C2" s="32" t="s">
        <v>89</v>
      </c>
      <c r="D2" s="35" t="s">
        <v>92</v>
      </c>
      <c r="E2" s="35" t="s">
        <v>91</v>
      </c>
    </row>
    <row r="3" spans="1:5" ht="15.75" thickBot="1" x14ac:dyDescent="0.25">
      <c r="A3" s="33"/>
      <c r="B3" s="44" t="s">
        <v>95</v>
      </c>
      <c r="C3" s="44" t="s">
        <v>95</v>
      </c>
      <c r="D3" s="44" t="s">
        <v>95</v>
      </c>
      <c r="E3" s="44" t="s">
        <v>95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8BBD-1BB7-473D-A91F-BAFABD3441CF}">
  <dimension ref="A1:C3"/>
  <sheetViews>
    <sheetView workbookViewId="0">
      <selection activeCell="A3" sqref="A3"/>
    </sheetView>
  </sheetViews>
  <sheetFormatPr defaultRowHeight="12.75" x14ac:dyDescent="0.2"/>
  <cols>
    <col min="1" max="1" width="51.140625" bestFit="1" customWidth="1"/>
    <col min="2" max="3" width="33.42578125" bestFit="1" customWidth="1"/>
  </cols>
  <sheetData>
    <row r="1" spans="1:3" ht="15.75" thickBot="1" x14ac:dyDescent="0.25">
      <c r="A1" s="45" t="s">
        <v>104</v>
      </c>
      <c r="B1" s="46"/>
      <c r="C1" s="46"/>
    </row>
    <row r="2" spans="1:3" ht="15.75" thickBot="1" x14ac:dyDescent="0.25">
      <c r="A2" s="31"/>
      <c r="B2" s="43" t="s">
        <v>20</v>
      </c>
      <c r="C2" s="43" t="s">
        <v>19</v>
      </c>
    </row>
    <row r="3" spans="1:3" ht="15.75" thickBot="1" x14ac:dyDescent="0.25">
      <c r="A3" s="33" t="s">
        <v>105</v>
      </c>
      <c r="B3" s="37">
        <v>10000</v>
      </c>
      <c r="C3" s="37">
        <v>15000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3B45-8940-4249-9AE4-2859B2021C56}">
  <dimension ref="A1:E3"/>
  <sheetViews>
    <sheetView workbookViewId="0">
      <selection activeCell="B3" sqref="B3"/>
    </sheetView>
  </sheetViews>
  <sheetFormatPr defaultRowHeight="12.75" x14ac:dyDescent="0.2"/>
  <cols>
    <col min="1" max="1" width="51.140625" bestFit="1" customWidth="1"/>
    <col min="2" max="2" width="21.42578125" bestFit="1" customWidth="1"/>
    <col min="3" max="3" width="12.5703125" bestFit="1" customWidth="1"/>
    <col min="4" max="4" width="16.140625" bestFit="1" customWidth="1"/>
    <col min="5" max="5" width="15.85546875" bestFit="1" customWidth="1"/>
  </cols>
  <sheetData>
    <row r="1" spans="1:5" ht="15.75" thickBot="1" x14ac:dyDescent="0.25">
      <c r="A1" s="45" t="s">
        <v>103</v>
      </c>
      <c r="B1" s="46"/>
      <c r="C1" s="46"/>
      <c r="D1" s="46"/>
      <c r="E1" s="46"/>
    </row>
    <row r="2" spans="1:5" ht="15.75" thickBot="1" x14ac:dyDescent="0.25">
      <c r="A2" s="31"/>
      <c r="B2" s="32" t="s">
        <v>23</v>
      </c>
      <c r="C2" s="32" t="s">
        <v>24</v>
      </c>
      <c r="D2" s="35" t="s">
        <v>25</v>
      </c>
      <c r="E2" s="35" t="s">
        <v>69</v>
      </c>
    </row>
    <row r="3" spans="1:5" ht="15.75" thickBot="1" x14ac:dyDescent="0.25">
      <c r="A3" s="33" t="s">
        <v>87</v>
      </c>
      <c r="B3" s="37">
        <v>5000</v>
      </c>
      <c r="C3" s="37">
        <v>4000</v>
      </c>
      <c r="D3" s="37">
        <v>4000</v>
      </c>
      <c r="E3" s="37">
        <v>8000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FA1B-2DB7-47A0-B8D1-936093D7C8B8}">
  <dimension ref="A1:D11"/>
  <sheetViews>
    <sheetView workbookViewId="0">
      <selection sqref="A1:D1"/>
    </sheetView>
  </sheetViews>
  <sheetFormatPr defaultRowHeight="12.75" x14ac:dyDescent="0.2"/>
  <cols>
    <col min="1" max="1" width="37.5703125" bestFit="1" customWidth="1"/>
    <col min="2" max="2" width="20.140625" bestFit="1" customWidth="1"/>
    <col min="3" max="3" width="21" bestFit="1" customWidth="1"/>
    <col min="4" max="4" width="29.85546875" bestFit="1" customWidth="1"/>
  </cols>
  <sheetData>
    <row r="1" spans="1:4" ht="15.75" thickBot="1" x14ac:dyDescent="0.25">
      <c r="A1" s="45" t="s">
        <v>98</v>
      </c>
      <c r="B1" s="46"/>
      <c r="C1" s="46"/>
      <c r="D1" s="46"/>
    </row>
    <row r="2" spans="1:4" ht="15.75" thickBot="1" x14ac:dyDescent="0.25">
      <c r="A2" s="31"/>
      <c r="B2" s="32" t="s">
        <v>39</v>
      </c>
      <c r="C2" s="32" t="s">
        <v>40</v>
      </c>
      <c r="D2" s="32" t="s">
        <v>101</v>
      </c>
    </row>
    <row r="3" spans="1:4" ht="15.75" thickBot="1" x14ac:dyDescent="0.25">
      <c r="A3" s="33" t="s">
        <v>87</v>
      </c>
      <c r="B3" s="37">
        <v>8450</v>
      </c>
      <c r="C3" s="37">
        <v>27995</v>
      </c>
      <c r="D3" s="37">
        <v>35749</v>
      </c>
    </row>
    <row r="11" spans="1:4" x14ac:dyDescent="0.2">
      <c r="B11" s="3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84B7-A50B-4154-9DCF-2230FC66A66D}">
  <dimension ref="A1:E7"/>
  <sheetViews>
    <sheetView workbookViewId="0">
      <selection activeCell="A3" sqref="A3"/>
    </sheetView>
  </sheetViews>
  <sheetFormatPr defaultRowHeight="12.75" x14ac:dyDescent="0.2"/>
  <cols>
    <col min="1" max="1" width="37.5703125" bestFit="1" customWidth="1"/>
    <col min="2" max="2" width="30.42578125" bestFit="1" customWidth="1"/>
    <col min="3" max="3" width="24" bestFit="1" customWidth="1"/>
    <col min="4" max="4" width="31.85546875" bestFit="1" customWidth="1"/>
    <col min="5" max="5" width="25" bestFit="1" customWidth="1"/>
  </cols>
  <sheetData>
    <row r="1" spans="1:5" ht="15.75" thickBot="1" x14ac:dyDescent="0.25">
      <c r="A1" s="47" t="s">
        <v>100</v>
      </c>
      <c r="B1" s="48"/>
      <c r="C1" s="48"/>
      <c r="D1" s="48"/>
      <c r="E1" s="49"/>
    </row>
    <row r="2" spans="1:5" ht="15.75" thickBot="1" x14ac:dyDescent="0.25">
      <c r="A2" s="31"/>
      <c r="B2" s="32" t="s">
        <v>50</v>
      </c>
      <c r="C2" s="32" t="s">
        <v>51</v>
      </c>
      <c r="D2" s="32" t="s">
        <v>53</v>
      </c>
      <c r="E2" s="32" t="s">
        <v>52</v>
      </c>
    </row>
    <row r="3" spans="1:5" ht="15.75" thickBot="1" x14ac:dyDescent="0.25">
      <c r="A3" s="33" t="s">
        <v>88</v>
      </c>
      <c r="B3" s="37">
        <v>93872</v>
      </c>
      <c r="C3" s="37">
        <v>38530</v>
      </c>
      <c r="D3" s="37">
        <v>21050</v>
      </c>
      <c r="E3" s="37">
        <v>8975</v>
      </c>
    </row>
    <row r="5" spans="1:5" x14ac:dyDescent="0.2">
      <c r="A5" t="s">
        <v>0</v>
      </c>
      <c r="B5">
        <v>474.1</v>
      </c>
      <c r="C5">
        <v>194.6</v>
      </c>
      <c r="D5">
        <v>214.4</v>
      </c>
      <c r="E5">
        <v>104.1</v>
      </c>
    </row>
    <row r="7" spans="1:5" x14ac:dyDescent="0.2">
      <c r="A7" t="s">
        <v>102</v>
      </c>
      <c r="B7" s="42">
        <f>B3/B5</f>
        <v>198.00042185192996</v>
      </c>
      <c r="C7" s="42">
        <f>C3/C5</f>
        <v>197.99588900308325</v>
      </c>
      <c r="D7" s="1">
        <f>D3/D5</f>
        <v>98.180970149253724</v>
      </c>
      <c r="E7" s="1">
        <f>E3/E5</f>
        <v>86.215177713736793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3C5A-CACD-4F11-BD0E-BB8D8E3AF828}">
  <dimension ref="A1:D3"/>
  <sheetViews>
    <sheetView workbookViewId="0">
      <selection activeCell="A7" sqref="A7:B16"/>
    </sheetView>
  </sheetViews>
  <sheetFormatPr defaultRowHeight="12.75" x14ac:dyDescent="0.2"/>
  <cols>
    <col min="1" max="1" width="37.5703125" bestFit="1" customWidth="1"/>
    <col min="2" max="2" width="20.140625" bestFit="1" customWidth="1"/>
    <col min="3" max="3" width="21" bestFit="1" customWidth="1"/>
    <col min="4" max="4" width="19.7109375" bestFit="1" customWidth="1"/>
  </cols>
  <sheetData>
    <row r="1" spans="1:4" ht="15.75" thickBot="1" x14ac:dyDescent="0.25">
      <c r="A1" s="45" t="s">
        <v>99</v>
      </c>
      <c r="B1" s="46"/>
      <c r="C1" s="46"/>
      <c r="D1" s="46"/>
    </row>
    <row r="2" spans="1:4" ht="15.75" thickBot="1" x14ac:dyDescent="0.25">
      <c r="A2" s="31"/>
      <c r="B2" s="32" t="s">
        <v>17</v>
      </c>
      <c r="C2" s="32" t="s">
        <v>13</v>
      </c>
      <c r="D2" s="32" t="s">
        <v>16</v>
      </c>
    </row>
    <row r="3" spans="1:4" ht="15.75" thickBot="1" x14ac:dyDescent="0.25">
      <c r="A3" s="33"/>
      <c r="B3" s="41" t="s">
        <v>95</v>
      </c>
      <c r="C3" s="41" t="s">
        <v>95</v>
      </c>
      <c r="D3" s="41" t="s">
        <v>95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07DC-6D48-49A9-8E91-B8DAE703D7DE}">
  <dimension ref="A1:D7"/>
  <sheetViews>
    <sheetView workbookViewId="0">
      <selection activeCell="C3" sqref="C3:D3"/>
    </sheetView>
  </sheetViews>
  <sheetFormatPr defaultRowHeight="12.75" x14ac:dyDescent="0.2"/>
  <cols>
    <col min="1" max="1" width="37.5703125" bestFit="1" customWidth="1"/>
    <col min="2" max="2" width="20.140625" bestFit="1" customWidth="1"/>
    <col min="3" max="3" width="21" bestFit="1" customWidth="1"/>
    <col min="4" max="4" width="19.7109375" bestFit="1" customWidth="1"/>
  </cols>
  <sheetData>
    <row r="1" spans="1:4" ht="15.75" thickBot="1" x14ac:dyDescent="0.25">
      <c r="A1" s="45" t="s">
        <v>98</v>
      </c>
      <c r="B1" s="46"/>
      <c r="C1" s="46"/>
      <c r="D1" s="46"/>
    </row>
    <row r="2" spans="1:4" ht="15.75" thickBot="1" x14ac:dyDescent="0.25">
      <c r="A2" s="31"/>
      <c r="B2" s="32" t="s">
        <v>6</v>
      </c>
      <c r="C2" s="32" t="s">
        <v>5</v>
      </c>
      <c r="D2" s="32" t="s">
        <v>4</v>
      </c>
    </row>
    <row r="3" spans="1:4" ht="15.75" thickBot="1" x14ac:dyDescent="0.25">
      <c r="A3" s="33" t="s">
        <v>87</v>
      </c>
      <c r="B3" s="41" t="s">
        <v>95</v>
      </c>
      <c r="C3" s="37">
        <v>21684</v>
      </c>
      <c r="D3" s="37">
        <v>44220</v>
      </c>
    </row>
    <row r="5" spans="1:4" x14ac:dyDescent="0.2">
      <c r="C5" s="2">
        <v>278.5</v>
      </c>
      <c r="D5" s="2">
        <v>548</v>
      </c>
    </row>
    <row r="7" spans="1:4" x14ac:dyDescent="0.2">
      <c r="C7" s="1">
        <f>C3/C5</f>
        <v>77.859964093357277</v>
      </c>
      <c r="D7" s="1">
        <f>D3/D5</f>
        <v>80.693430656934311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OM Document" ma:contentTypeID="0x010100D80FC88A48A3EA4889EF01C87FCFD42A00CC2D2DD53B5BAB4184B55BFB045E4D1A" ma:contentTypeVersion="43" ma:contentTypeDescription="" ma:contentTypeScope="" ma:versionID="ac50a6ad0d3236af1e695d11bfcf55fa">
  <xsd:schema xmlns:xsd="http://www.w3.org/2001/XMLSchema" xmlns:xs="http://www.w3.org/2001/XMLSchema" xmlns:p="http://schemas.microsoft.com/office/2006/metadata/properties" xmlns:ns2="e4664c3e-f049-4574-bd7d-7499d2032cca" xmlns:ns3="58e6b9f0-9273-4dba-8f03-7994b4ccfa73" xmlns:ns4="19c121b5-8069-47cf-935a-65cdfeb2cd85" targetNamespace="http://schemas.microsoft.com/office/2006/metadata/properties" ma:root="true" ma:fieldsID="2dd6f54f19c947acd649bb917ac483a7" ns2:_="" ns3:_="" ns4:_="">
    <xsd:import namespace="e4664c3e-f049-4574-bd7d-7499d2032cca"/>
    <xsd:import namespace="58e6b9f0-9273-4dba-8f03-7994b4ccfa73"/>
    <xsd:import namespace="19c121b5-8069-47cf-935a-65cdfeb2cd85"/>
    <xsd:element name="properties">
      <xsd:complexType>
        <xsd:sequence>
          <xsd:element name="documentManagement">
            <xsd:complexType>
              <xsd:all>
                <xsd:element ref="ns2:kfc2e9f34b584e09a4dfad45193fd617" minOccurs="0"/>
                <xsd:element ref="ns2:TaxCatchAll" minOccurs="0"/>
                <xsd:element ref="ns2:TaxCatchAllLabel" minOccurs="0"/>
                <xsd:element ref="ns2:k34b14aa96934db7a6567dc83a5ee0ba" minOccurs="0"/>
                <xsd:element ref="ns2:d8220c9e1229488886af245725860cbe" minOccurs="0"/>
                <xsd:element ref="ns2:Document_x0020_Number" minOccurs="0"/>
                <xsd:element ref="ns2:Document_x0020_Descrip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64c3e-f049-4574-bd7d-7499d2032cca" elementFormDefault="qualified">
    <xsd:import namespace="http://schemas.microsoft.com/office/2006/documentManagement/types"/>
    <xsd:import namespace="http://schemas.microsoft.com/office/infopath/2007/PartnerControls"/>
    <xsd:element name="kfc2e9f34b584e09a4dfad45193fd617" ma:index="8" nillable="true" ma:taxonomy="true" ma:internalName="kfc2e9f34b584e09a4dfad45193fd617" ma:taxonomyFieldName="Content_x0020_Audience" ma:displayName="Content Audience" ma:default="1;#All Employees|6bc884fa-9dfb-49ce-af07-824c4a8a1ac0" ma:fieldId="{4fc2e9f3-4b58-4e09-a4df-ad45193fd617}" ma:sspId="c0d83692-8000-456c-81e0-753272234f01" ma:termSetId="1b6069bf-5926-44b7-98d6-cc0bec659d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bb5fb9e0-e49d-40bc-98bb-a0600b7aa1ed}" ma:internalName="TaxCatchAll" ma:showField="CatchAllData" ma:web="c4b7b66b-6b7a-4459-be8a-c732880fd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bb5fb9e0-e49d-40bc-98bb-a0600b7aa1ed}" ma:internalName="TaxCatchAllLabel" ma:readOnly="true" ma:showField="CatchAllDataLabel" ma:web="c4b7b66b-6b7a-4459-be8a-c732880fd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34b14aa96934db7a6567dc83a5ee0ba" ma:index="12" nillable="true" ma:taxonomy="true" ma:internalName="k34b14aa96934db7a6567dc83a5ee0ba" ma:taxonomyFieldName="Topic_x0020_Keyword" ma:displayName="Topic Keyword" ma:default="" ma:fieldId="{434b14aa-9693-4db7-a656-7dc83a5ee0ba}" ma:taxonomyMulti="true" ma:sspId="c0d83692-8000-456c-81e0-753272234f01" ma:termSetId="327cd3ef-44fa-40bc-92ad-acd4fab1e8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8220c9e1229488886af245725860cbe" ma:index="14" nillable="true" ma:taxonomy="true" ma:internalName="d8220c9e1229488886af245725860cbe" ma:taxonomyFieldName="Type_x0020_Keyword" ma:displayName="Type Keyword" ma:default="" ma:fieldId="{d8220c9e-1229-4888-86af-245725860cbe}" ma:taxonomyMulti="true" ma:sspId="c0d83692-8000-456c-81e0-753272234f01" ma:termSetId="18693f18-3c31-473d-87dc-6b6a3b715b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_x0020_Number" ma:index="16" nillable="true" ma:displayName="Document Number" ma:internalName="Document_x0020_Number">
      <xsd:simpleType>
        <xsd:restriction base="dms:Text">
          <xsd:maxLength value="255"/>
        </xsd:restriction>
      </xsd:simpleType>
    </xsd:element>
    <xsd:element name="Document_x0020_Description" ma:index="17" nillable="true" ma:displayName="Document Description" ma:internalName="Document_x0020_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6b9f0-9273-4dba-8f03-7994b4ccfa7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121b5-8069-47cf-935a-65cdfeb2cd85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fc2e9f34b584e09a4dfad45193fd617 xmlns="e4664c3e-f049-4574-bd7d-7499d2032c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Employees</TermName>
          <TermId xmlns="http://schemas.microsoft.com/office/infopath/2007/PartnerControls">6bc884fa-9dfb-49ce-af07-824c4a8a1ac0</TermId>
        </TermInfo>
      </Terms>
    </kfc2e9f34b584e09a4dfad45193fd617>
    <d8220c9e1229488886af245725860cbe xmlns="e4664c3e-f049-4574-bd7d-7499d2032c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Contract</TermName>
          <TermId xmlns="http://schemas.microsoft.com/office/infopath/2007/PartnerControls">609a51e6-bf9f-4d1a-a42a-a6b35e71993b</TermId>
        </TermInfo>
      </Terms>
    </d8220c9e1229488886af245725860cbe>
    <TaxCatchAll xmlns="e4664c3e-f049-4574-bd7d-7499d2032cca">
      <Value>158</Value>
      <Value>598</Value>
      <Value>261</Value>
      <Value>1</Value>
    </TaxCatchAll>
    <k34b14aa96934db7a6567dc83a5ee0ba xmlns="e4664c3e-f049-4574-bd7d-7499d2032c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Timber</TermName>
          <TermId xmlns="http://schemas.microsoft.com/office/infopath/2007/PartnerControls">50e8fb2a-f6f4-4dad-9e92-fb866dd58f82</TermId>
        </TermInfo>
        <TermInfo xmlns="http://schemas.microsoft.com/office/infopath/2007/PartnerControls">
          <TermName xmlns="http://schemas.microsoft.com/office/infopath/2007/PartnerControls">Contract</TermName>
          <TermId xmlns="http://schemas.microsoft.com/office/infopath/2007/PartnerControls">02acc899-8e84-463a-8da9-a3f3876d44f8</TermId>
        </TermInfo>
      </Terms>
    </k34b14aa96934db7a6567dc83a5ee0ba>
    <Document_x0020_Number xmlns="e4664c3e-f049-4574-bd7d-7499d2032cca" xsi:nil="true"/>
    <SharedWithUsers xmlns="19c121b5-8069-47cf-935a-65cdfeb2cd85">
      <UserInfo>
        <DisplayName/>
        <AccountId xsi:nil="true"/>
        <AccountType/>
      </UserInfo>
    </SharedWithUsers>
    <Document_x0020_Description xmlns="e4664c3e-f049-4574-bd7d-7499d2032cca" xsi:nil="true"/>
  </documentManagement>
</p:properties>
</file>

<file path=customXml/item4.xml><?xml version="1.0" encoding="utf-8"?>
<?mso-contentType ?>
<SharedContentType xmlns="Microsoft.SharePoint.Taxonomy.ContentTypeSync" SourceId="c0d83692-8000-456c-81e0-753272234f01" ContentTypeId="0x010100D80FC88A48A3EA4889EF01C87FCFD42A" PreviousValue="false"/>
</file>

<file path=customXml/itemProps1.xml><?xml version="1.0" encoding="utf-8"?>
<ds:datastoreItem xmlns:ds="http://schemas.openxmlformats.org/officeDocument/2006/customXml" ds:itemID="{23B06E16-80B1-4794-BF36-F7C1DB8D3C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BDF6C-1483-46DE-8C8F-B7C70B8BB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664c3e-f049-4574-bd7d-7499d2032cca"/>
    <ds:schemaRef ds:uri="58e6b9f0-9273-4dba-8f03-7994b4ccfa73"/>
    <ds:schemaRef ds:uri="19c121b5-8069-47cf-935a-65cdfeb2c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27031A-C4D7-475B-8185-14F56562AFED}">
  <ds:schemaRefs>
    <ds:schemaRef ds:uri="http://purl.org/dc/elements/1.1/"/>
    <ds:schemaRef ds:uri="http://schemas.microsoft.com/office/2006/metadata/properties"/>
    <ds:schemaRef ds:uri="19c121b5-8069-47cf-935a-65cdfeb2cd85"/>
    <ds:schemaRef ds:uri="58e6b9f0-9273-4dba-8f03-7994b4ccfa73"/>
    <ds:schemaRef ds:uri="e4664c3e-f049-4574-bd7d-7499d2032cc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5601851-CC61-4996-8FBE-63A7ECC9F6F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Shingleton-GNA Rd 2 7-29</vt:lpstr>
      <vt:lpstr>Shingleton Rd 2 5-1</vt:lpstr>
      <vt:lpstr>Cadillac-GNA 4-9</vt:lpstr>
      <vt:lpstr>Grayling-GNA 4-9</vt:lpstr>
      <vt:lpstr>Gladwin 3-19</vt:lpstr>
      <vt:lpstr>Cadillac 3-19</vt:lpstr>
      <vt:lpstr>Newberry Rd 2 3-19</vt:lpstr>
      <vt:lpstr>Escanaba 3-19</vt:lpstr>
      <vt:lpstr>Shingleton 3-19</vt:lpstr>
      <vt:lpstr>Sault Ste Marie-GNA 3-15</vt:lpstr>
      <vt:lpstr>Sault Ste Marie 3-15</vt:lpstr>
      <vt:lpstr>Gwinn 3-15</vt:lpstr>
      <vt:lpstr>Gaylord 3-15</vt:lpstr>
      <vt:lpstr>Atlanta 3-15</vt:lpstr>
      <vt:lpstr>Shingleton-GNA 2-19</vt:lpstr>
      <vt:lpstr>Baraga-GNA rd 2 2-19</vt:lpstr>
      <vt:lpstr>Roscommon 2-15</vt:lpstr>
      <vt:lpstr>Grayling 2-15</vt:lpstr>
      <vt:lpstr>Crystal Falls 2-12</vt:lpstr>
      <vt:lpstr>Newberry 12-18</vt:lpstr>
      <vt:lpstr>Baraga 11-28</vt:lpstr>
      <vt:lpstr>Baraga-GNA 10-10</vt:lpstr>
    </vt:vector>
  </TitlesOfParts>
  <Company>Dept.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Michigan</dc:creator>
  <cp:lastModifiedBy>Asselin, Donovan (DNR)</cp:lastModifiedBy>
  <cp:lastPrinted>2017-03-24T14:25:29Z</cp:lastPrinted>
  <dcterms:created xsi:type="dcterms:W3CDTF">2003-10-06T16:04:17Z</dcterms:created>
  <dcterms:modified xsi:type="dcterms:W3CDTF">2020-02-04T15:18:52Z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0x010100D80FC88A48A3EA4889EF01C87FCFD42A00CC2D2DD53B5BAB4184B55BFB045E4D1A</vt:lpwstr>
  </property>
  <property fmtid="{D5CDD505-2E9C-101B-9397-08002B2CF9AE}" pid="3" name="Content Audience">
    <vt:lpwstr>1;#All Employees|6bc884fa-9dfb-49ce-af07-824c4a8a1ac0</vt:lpwstr>
  </property>
  <property fmtid="{D5CDD505-2E9C-101B-9397-08002B2CF9AE}" pid="4" name="Topic Keyword">
    <vt:lpwstr>261;#Timber|50e8fb2a-f6f4-4dad-9e92-fb866dd58f82;#158;#Contract|02acc899-8e84-463a-8da9-a3f3876d44f8</vt:lpwstr>
  </property>
  <property fmtid="{D5CDD505-2E9C-101B-9397-08002B2CF9AE}" pid="5" name="Type Keyword">
    <vt:lpwstr>598;#Contract|609a51e6-bf9f-4d1a-a42a-a6b35e71993b</vt:lpwstr>
  </property>
  <property fmtid="{D5CDD505-2E9C-101B-9397-08002B2CF9AE}" pid="6" name="Order">
    <vt:r8>19800</vt:r8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URL">
    <vt:lpwstr/>
  </property>
  <property fmtid="{D5CDD505-2E9C-101B-9397-08002B2CF9AE}" pid="11" name="xd_Signature">
    <vt:bool>false</vt:bool>
  </property>
</Properties>
</file>